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8475"/>
  </bookViews>
  <sheets>
    <sheet name="Introduction" sheetId="5" r:id="rId1"/>
    <sheet name="Calculations" sheetId="1" r:id="rId2"/>
    <sheet name="PPP" sheetId="2" r:id="rId3"/>
    <sheet name="IFE" sheetId="3" r:id="rId4"/>
    <sheet name="IRP" sheetId="4" r:id="rId5"/>
  </sheets>
  <calcPr calcId="125725"/>
</workbook>
</file>

<file path=xl/calcChain.xml><?xml version="1.0" encoding="utf-8"?>
<calcChain xmlns="http://schemas.openxmlformats.org/spreadsheetml/2006/main">
  <c r="H129" i="1"/>
  <c r="I129"/>
  <c r="J129"/>
  <c r="K129"/>
  <c r="H130"/>
  <c r="I130"/>
  <c r="J130"/>
  <c r="K130"/>
  <c r="H131"/>
  <c r="I131"/>
  <c r="J131"/>
  <c r="K131"/>
  <c r="H132"/>
  <c r="I132"/>
  <c r="J132"/>
  <c r="K132"/>
  <c r="H133"/>
  <c r="I133"/>
  <c r="J133"/>
  <c r="K133"/>
  <c r="H134"/>
  <c r="I134"/>
  <c r="J134"/>
  <c r="K134"/>
  <c r="H135"/>
  <c r="I135"/>
  <c r="J135"/>
  <c r="K135"/>
  <c r="H136"/>
  <c r="I136"/>
  <c r="J136"/>
  <c r="K136"/>
  <c r="H137"/>
  <c r="I137"/>
  <c r="J137"/>
  <c r="K137"/>
  <c r="H138"/>
  <c r="I138"/>
  <c r="J138"/>
  <c r="K138"/>
  <c r="H139"/>
  <c r="I139"/>
  <c r="J139"/>
  <c r="K139"/>
  <c r="H140"/>
  <c r="I140"/>
  <c r="J140"/>
  <c r="K140"/>
  <c r="H141"/>
  <c r="I141"/>
  <c r="J141"/>
  <c r="K141"/>
  <c r="H142"/>
  <c r="I142"/>
  <c r="J142"/>
  <c r="K142"/>
  <c r="H143"/>
  <c r="I143"/>
  <c r="J143"/>
  <c r="K143"/>
  <c r="H144"/>
  <c r="I144"/>
  <c r="J144"/>
  <c r="K144"/>
  <c r="H145"/>
  <c r="I145"/>
  <c r="J145"/>
  <c r="K145"/>
  <c r="H146"/>
  <c r="I146"/>
  <c r="J146"/>
  <c r="K146"/>
  <c r="H147"/>
  <c r="I147"/>
  <c r="J147"/>
  <c r="K147"/>
  <c r="H148"/>
  <c r="I148"/>
  <c r="J148"/>
  <c r="K148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H114"/>
  <c r="I114"/>
  <c r="J114"/>
  <c r="K114"/>
  <c r="H115"/>
  <c r="I115"/>
  <c r="J115"/>
  <c r="K115"/>
  <c r="H116"/>
  <c r="I116"/>
  <c r="J116"/>
  <c r="K116"/>
  <c r="H117"/>
  <c r="I117"/>
  <c r="J117"/>
  <c r="K117"/>
  <c r="H118"/>
  <c r="I118"/>
  <c r="J118"/>
  <c r="K118"/>
  <c r="H119"/>
  <c r="I119"/>
  <c r="J119"/>
  <c r="K119"/>
  <c r="H120"/>
  <c r="I120"/>
  <c r="J120"/>
  <c r="K120"/>
  <c r="H121"/>
  <c r="I121"/>
  <c r="J121"/>
  <c r="K121"/>
  <c r="H122"/>
  <c r="I122"/>
  <c r="J122"/>
  <c r="K122"/>
  <c r="H123"/>
  <c r="I123"/>
  <c r="J123"/>
  <c r="K123"/>
  <c r="H124"/>
  <c r="I124"/>
  <c r="J124"/>
  <c r="K124"/>
  <c r="H125"/>
  <c r="I125"/>
  <c r="J125"/>
  <c r="K125"/>
  <c r="G125"/>
  <c r="G124"/>
  <c r="G123"/>
  <c r="G122"/>
  <c r="G121"/>
  <c r="G120"/>
  <c r="G119"/>
  <c r="G118"/>
  <c r="G117"/>
  <c r="G116"/>
  <c r="G115"/>
  <c r="G114"/>
  <c r="H110"/>
  <c r="I110"/>
  <c r="J110"/>
  <c r="K110"/>
  <c r="H107"/>
  <c r="I107"/>
  <c r="J107"/>
  <c r="K107"/>
  <c r="H104"/>
  <c r="I104"/>
  <c r="J104"/>
  <c r="K104"/>
  <c r="G110"/>
  <c r="G107"/>
  <c r="G104"/>
  <c r="G94"/>
  <c r="G108" s="1"/>
  <c r="H94"/>
  <c r="H108" s="1"/>
  <c r="I94"/>
  <c r="I108" s="1"/>
  <c r="J94"/>
  <c r="J108" s="1"/>
  <c r="K94"/>
  <c r="K108" s="1"/>
  <c r="G92"/>
  <c r="G105" s="1"/>
  <c r="H92"/>
  <c r="H105" s="1"/>
  <c r="I92"/>
  <c r="I105" s="1"/>
  <c r="J92"/>
  <c r="J105" s="1"/>
  <c r="K92"/>
  <c r="K105" s="1"/>
  <c r="G90"/>
  <c r="G102" s="1"/>
  <c r="H90"/>
  <c r="H102" s="1"/>
  <c r="I90"/>
  <c r="I102" s="1"/>
  <c r="J90"/>
  <c r="J102" s="1"/>
  <c r="K90"/>
  <c r="K102" s="1"/>
  <c r="G88"/>
  <c r="G99" s="1"/>
  <c r="H88"/>
  <c r="H99" s="1"/>
  <c r="I88"/>
  <c r="I99" s="1"/>
  <c r="J88"/>
  <c r="J99" s="1"/>
  <c r="K88"/>
  <c r="K99" s="1"/>
  <c r="F26"/>
  <c r="F27"/>
  <c r="F44" s="1"/>
  <c r="F61" s="1"/>
  <c r="H27"/>
  <c r="H44" s="1"/>
  <c r="H45" s="1"/>
  <c r="H46" s="1"/>
  <c r="I27"/>
  <c r="I44" s="1"/>
  <c r="I78" s="1"/>
  <c r="I79" s="1"/>
  <c r="I80" s="1"/>
  <c r="J27"/>
  <c r="J44" s="1"/>
  <c r="J45" s="1"/>
  <c r="J46" s="1"/>
  <c r="K27"/>
  <c r="K44" s="1"/>
  <c r="K45" s="1"/>
  <c r="K46" s="1"/>
  <c r="G27"/>
  <c r="G44" s="1"/>
  <c r="G61" s="1"/>
  <c r="G62" s="1"/>
  <c r="G63" s="1"/>
  <c r="K72"/>
  <c r="J72"/>
  <c r="I72"/>
  <c r="H72"/>
  <c r="G72"/>
  <c r="K55"/>
  <c r="J55"/>
  <c r="I55"/>
  <c r="H55"/>
  <c r="G55"/>
  <c r="K38"/>
  <c r="J38"/>
  <c r="I38"/>
  <c r="H38"/>
  <c r="G38"/>
  <c r="K21"/>
  <c r="K23" s="1"/>
  <c r="K89" s="1"/>
  <c r="K100" s="1"/>
  <c r="J21"/>
  <c r="J23" s="1"/>
  <c r="J89" s="1"/>
  <c r="J100" s="1"/>
  <c r="I21"/>
  <c r="I23" s="1"/>
  <c r="I89" s="1"/>
  <c r="I100" s="1"/>
  <c r="H21"/>
  <c r="H23" s="1"/>
  <c r="H89" s="1"/>
  <c r="H100" s="1"/>
  <c r="G21"/>
  <c r="G23" s="1"/>
  <c r="G10"/>
  <c r="G22" s="1"/>
  <c r="H10"/>
  <c r="H22" s="1"/>
  <c r="I10"/>
  <c r="I22" s="1"/>
  <c r="J10"/>
  <c r="J22" s="1"/>
  <c r="K10"/>
  <c r="K22" s="1"/>
  <c r="L10"/>
  <c r="F10"/>
  <c r="G89" l="1"/>
  <c r="G100" s="1"/>
  <c r="G24"/>
  <c r="G101" s="1"/>
  <c r="G45"/>
  <c r="G46" s="1"/>
  <c r="G28"/>
  <c r="G29" s="1"/>
  <c r="K78"/>
  <c r="K79" s="1"/>
  <c r="K80" s="1"/>
  <c r="G78"/>
  <c r="G79" s="1"/>
  <c r="G80" s="1"/>
  <c r="F78"/>
  <c r="J78"/>
  <c r="J79" s="1"/>
  <c r="J80" s="1"/>
  <c r="H78"/>
  <c r="H79" s="1"/>
  <c r="H80" s="1"/>
  <c r="I45"/>
  <c r="I46" s="1"/>
  <c r="I61"/>
  <c r="I62" s="1"/>
  <c r="I63" s="1"/>
  <c r="I28"/>
  <c r="I29" s="1"/>
  <c r="K61"/>
  <c r="K62" s="1"/>
  <c r="K63" s="1"/>
  <c r="J61"/>
  <c r="J62" s="1"/>
  <c r="J63" s="1"/>
  <c r="H61"/>
  <c r="H62" s="1"/>
  <c r="H63" s="1"/>
  <c r="K28"/>
  <c r="K29" s="1"/>
  <c r="H28"/>
  <c r="H29" s="1"/>
  <c r="J28"/>
  <c r="J29" s="1"/>
  <c r="J24"/>
  <c r="J101" s="1"/>
  <c r="H24"/>
  <c r="H101" s="1"/>
  <c r="K24"/>
  <c r="K101" s="1"/>
  <c r="I24"/>
  <c r="I101" s="1"/>
  <c r="H39"/>
  <c r="H40" s="1"/>
  <c r="G39"/>
  <c r="G40" s="1"/>
  <c r="K39"/>
  <c r="K40" s="1"/>
  <c r="I39"/>
  <c r="I40" s="1"/>
  <c r="K56"/>
  <c r="K57" s="1"/>
  <c r="I56"/>
  <c r="I57" s="1"/>
  <c r="G73"/>
  <c r="G74" s="1"/>
  <c r="J73"/>
  <c r="J74" s="1"/>
  <c r="H73"/>
  <c r="H74" s="1"/>
  <c r="J39"/>
  <c r="J40" s="1"/>
  <c r="G56"/>
  <c r="G57" s="1"/>
  <c r="J56"/>
  <c r="J57" s="1"/>
  <c r="H56"/>
  <c r="H57" s="1"/>
  <c r="K73"/>
  <c r="K74" s="1"/>
  <c r="I73"/>
  <c r="I74" s="1"/>
  <c r="G58" l="1"/>
  <c r="G93"/>
  <c r="G106" s="1"/>
  <c r="G75"/>
  <c r="G95"/>
  <c r="G109" s="1"/>
  <c r="G91"/>
  <c r="G103" s="1"/>
  <c r="G41"/>
  <c r="I75"/>
  <c r="I95"/>
  <c r="I109" s="1"/>
  <c r="K75"/>
  <c r="K95"/>
  <c r="K109" s="1"/>
  <c r="J58"/>
  <c r="J93"/>
  <c r="J106" s="1"/>
  <c r="J41"/>
  <c r="J91"/>
  <c r="J103" s="1"/>
  <c r="J75"/>
  <c r="J95"/>
  <c r="J109" s="1"/>
  <c r="I58"/>
  <c r="I93"/>
  <c r="I106" s="1"/>
  <c r="I41"/>
  <c r="I91"/>
  <c r="I103" s="1"/>
  <c r="H58"/>
  <c r="H93"/>
  <c r="H106" s="1"/>
  <c r="H75"/>
  <c r="H95"/>
  <c r="H109" s="1"/>
  <c r="K58"/>
  <c r="K93"/>
  <c r="K106" s="1"/>
  <c r="K41"/>
  <c r="K91"/>
  <c r="K103" s="1"/>
  <c r="H41"/>
  <c r="H91"/>
  <c r="H103" s="1"/>
</calcChain>
</file>

<file path=xl/sharedStrings.xml><?xml version="1.0" encoding="utf-8"?>
<sst xmlns="http://schemas.openxmlformats.org/spreadsheetml/2006/main" count="220" uniqueCount="28">
  <si>
    <t>US Prime Lending Rate</t>
  </si>
  <si>
    <t>US Consumer Price Index</t>
  </si>
  <si>
    <t>US Inflation Rate</t>
  </si>
  <si>
    <t>Country A</t>
  </si>
  <si>
    <t>Foreign Exchange Rate</t>
  </si>
  <si>
    <t>Consumer Price Index</t>
  </si>
  <si>
    <t>Country B</t>
  </si>
  <si>
    <t>Country C</t>
  </si>
  <si>
    <t>Country D</t>
  </si>
  <si>
    <t>Source: Economic Report of the President 2011.</t>
  </si>
  <si>
    <t>Exchange Rate based on PPP</t>
  </si>
  <si>
    <t>Local Currency</t>
  </si>
  <si>
    <t>Local Inflation Rate</t>
  </si>
  <si>
    <t>PPP</t>
  </si>
  <si>
    <t>Interest Rate Local</t>
  </si>
  <si>
    <t>Interest Rate US</t>
  </si>
  <si>
    <t>(LC per 1 USD)</t>
  </si>
  <si>
    <t>LC per 1 USD (LC/US$)</t>
  </si>
  <si>
    <t>(USD/LC)</t>
  </si>
  <si>
    <t>Quotation</t>
  </si>
  <si>
    <t>IFE</t>
  </si>
  <si>
    <t>Spot Foreign Exchange Rate</t>
  </si>
  <si>
    <t>Exchange Rate based on IFE</t>
  </si>
  <si>
    <t>Local Currency based on IFE</t>
  </si>
  <si>
    <t>Local Currency based on PPP</t>
  </si>
  <si>
    <t>VALUATION &amp; RESEARCH SPECIALISTS (VRS)</t>
  </si>
  <si>
    <t>PURCHASING POWER PARITY and INTERNATIONAL FISHER EFFECT</t>
  </si>
  <si>
    <t>MODEL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</si>
</sst>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5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3" tint="0.3999755851924192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  <font>
      <b/>
      <sz val="10"/>
      <color rgb="FF002060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1"/>
      <color theme="1"/>
      <name val="Arial"/>
      <family val="2"/>
      <charset val="161"/>
    </font>
    <font>
      <b/>
      <sz val="11"/>
      <color theme="1"/>
      <name val="Arial"/>
      <family val="2"/>
      <charset val="161"/>
    </font>
    <font>
      <b/>
      <sz val="11"/>
      <color rgb="FF002060"/>
      <name val="Arial"/>
      <family val="2"/>
      <charset val="161"/>
    </font>
    <font>
      <b/>
      <sz val="11"/>
      <color theme="1" tint="0.34998626667073579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1" xfId="0" applyBorder="1"/>
    <xf numFmtId="10" fontId="0" fillId="0" borderId="0" xfId="1" applyNumberFormat="1" applyFont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/>
    <xf numFmtId="0" fontId="0" fillId="2" borderId="0" xfId="0" applyFill="1" applyAlignment="1">
      <alignment horizontal="right"/>
    </xf>
    <xf numFmtId="0" fontId="0" fillId="2" borderId="0" xfId="0" applyFill="1"/>
    <xf numFmtId="165" fontId="0" fillId="2" borderId="0" xfId="0" applyNumberFormat="1" applyFill="1"/>
    <xf numFmtId="0" fontId="0" fillId="3" borderId="0" xfId="0" applyFill="1" applyAlignment="1">
      <alignment horizontal="right"/>
    </xf>
    <xf numFmtId="0" fontId="0" fillId="3" borderId="0" xfId="0" applyFill="1"/>
    <xf numFmtId="165" fontId="0" fillId="3" borderId="0" xfId="0" applyNumberFormat="1" applyFill="1"/>
    <xf numFmtId="0" fontId="2" fillId="4" borderId="0" xfId="0" applyFont="1" applyFill="1" applyAlignment="1">
      <alignment horizontal="right"/>
    </xf>
    <xf numFmtId="0" fontId="2" fillId="4" borderId="0" xfId="0" applyFont="1" applyFill="1"/>
    <xf numFmtId="165" fontId="4" fillId="4" borderId="0" xfId="0" applyNumberFormat="1" applyFont="1" applyFill="1" applyAlignment="1">
      <alignment horizontal="right"/>
    </xf>
    <xf numFmtId="10" fontId="6" fillId="0" borderId="0" xfId="0" applyNumberFormat="1" applyFont="1"/>
    <xf numFmtId="164" fontId="6" fillId="0" borderId="0" xfId="0" applyNumberFormat="1" applyFont="1"/>
    <xf numFmtId="0" fontId="0" fillId="6" borderId="0" xfId="0" applyFill="1"/>
    <xf numFmtId="0" fontId="5" fillId="5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7" fillId="2" borderId="0" xfId="0" applyFont="1" applyFill="1"/>
    <xf numFmtId="0" fontId="8" fillId="4" borderId="0" xfId="0" applyFont="1" applyFill="1"/>
    <xf numFmtId="0" fontId="9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0" fontId="2" fillId="0" borderId="0" xfId="0" applyFont="1" applyFill="1"/>
    <xf numFmtId="165" fontId="4" fillId="0" borderId="0" xfId="0" applyNumberFormat="1" applyFont="1" applyFill="1" applyAlignment="1">
      <alignment horizontal="right"/>
    </xf>
    <xf numFmtId="0" fontId="0" fillId="0" borderId="0" xfId="0" applyBorder="1"/>
    <xf numFmtId="10" fontId="0" fillId="0" borderId="0" xfId="0" applyNumberFormat="1" applyFont="1" applyFill="1"/>
    <xf numFmtId="0" fontId="7" fillId="7" borderId="4" xfId="0" applyFont="1" applyFill="1" applyBorder="1" applyAlignment="1">
      <alignment horizontal="center"/>
    </xf>
    <xf numFmtId="10" fontId="6" fillId="0" borderId="0" xfId="1" applyNumberFormat="1" applyFont="1" applyFill="1"/>
    <xf numFmtId="0" fontId="0" fillId="7" borderId="5" xfId="0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7" fillId="7" borderId="7" xfId="0" applyFont="1" applyFill="1" applyBorder="1" applyAlignment="1">
      <alignment horizontal="center"/>
    </xf>
    <xf numFmtId="165" fontId="0" fillId="3" borderId="0" xfId="0" applyNumberFormat="1" applyFill="1" applyBorder="1"/>
    <xf numFmtId="165" fontId="0" fillId="2" borderId="0" xfId="0" applyNumberFormat="1" applyFill="1" applyBorder="1"/>
    <xf numFmtId="0" fontId="0" fillId="2" borderId="0" xfId="0" applyFill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0" xfId="0" applyBorder="1" applyAlignment="1">
      <alignment horizontal="right"/>
    </xf>
    <xf numFmtId="0" fontId="0" fillId="3" borderId="0" xfId="0" applyFill="1" applyBorder="1" applyAlignment="1">
      <alignment horizontal="right"/>
    </xf>
    <xf numFmtId="0" fontId="7" fillId="3" borderId="0" xfId="0" applyFont="1" applyFill="1" applyBorder="1"/>
    <xf numFmtId="165" fontId="0" fillId="3" borderId="11" xfId="0" applyNumberFormat="1" applyFill="1" applyBorder="1"/>
    <xf numFmtId="0" fontId="0" fillId="2" borderId="0" xfId="0" applyFill="1" applyBorder="1" applyAlignment="1">
      <alignment horizontal="right"/>
    </xf>
    <xf numFmtId="0" fontId="7" fillId="2" borderId="0" xfId="0" applyFont="1" applyFill="1" applyBorder="1"/>
    <xf numFmtId="165" fontId="0" fillId="2" borderId="11" xfId="0" applyNumberFormat="1" applyFill="1" applyBorder="1"/>
    <xf numFmtId="0" fontId="0" fillId="0" borderId="12" xfId="0" applyBorder="1" applyAlignment="1">
      <alignment horizontal="right"/>
    </xf>
    <xf numFmtId="0" fontId="0" fillId="2" borderId="1" xfId="0" applyFill="1" applyBorder="1" applyAlignment="1">
      <alignment horizontal="right"/>
    </xf>
    <xf numFmtId="0" fontId="7" fillId="2" borderId="1" xfId="0" applyFont="1" applyFill="1" applyBorder="1"/>
    <xf numFmtId="0" fontId="0" fillId="2" borderId="1" xfId="0" applyFill="1" applyBorder="1"/>
    <xf numFmtId="165" fontId="0" fillId="2" borderId="1" xfId="0" applyNumberFormat="1" applyFill="1" applyBorder="1"/>
    <xf numFmtId="165" fontId="0" fillId="2" borderId="13" xfId="0" applyNumberFormat="1" applyFill="1" applyBorder="1"/>
    <xf numFmtId="0" fontId="2" fillId="0" borderId="8" xfId="0" applyFont="1" applyBorder="1"/>
    <xf numFmtId="0" fontId="0" fillId="0" borderId="10" xfId="0" applyBorder="1"/>
    <xf numFmtId="0" fontId="0" fillId="0" borderId="11" xfId="0" applyBorder="1"/>
    <xf numFmtId="0" fontId="0" fillId="3" borderId="10" xfId="0" applyFill="1" applyBorder="1" applyAlignment="1">
      <alignment horizontal="right"/>
    </xf>
    <xf numFmtId="0" fontId="7" fillId="0" borderId="0" xfId="0" applyFont="1" applyBorder="1"/>
    <xf numFmtId="164" fontId="6" fillId="0" borderId="0" xfId="0" applyNumberFormat="1" applyFont="1" applyBorder="1"/>
    <xf numFmtId="164" fontId="6" fillId="0" borderId="11" xfId="0" applyNumberFormat="1" applyFont="1" applyBorder="1"/>
    <xf numFmtId="10" fontId="0" fillId="0" borderId="0" xfId="1" applyNumberFormat="1" applyFont="1" applyBorder="1"/>
    <xf numFmtId="10" fontId="0" fillId="0" borderId="11" xfId="1" applyNumberFormat="1" applyFont="1" applyBorder="1"/>
    <xf numFmtId="0" fontId="0" fillId="2" borderId="12" xfId="0" applyFill="1" applyBorder="1" applyAlignment="1">
      <alignment horizontal="right"/>
    </xf>
    <xf numFmtId="0" fontId="7" fillId="7" borderId="6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0" borderId="14" xfId="0" applyBorder="1"/>
    <xf numFmtId="0" fontId="3" fillId="0" borderId="10" xfId="0" applyFont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3" fillId="7" borderId="0" xfId="0" applyFont="1" applyFill="1" applyBorder="1" applyAlignment="1">
      <alignment horizontal="center"/>
    </xf>
    <xf numFmtId="0" fontId="3" fillId="2" borderId="0" xfId="0" applyFont="1" applyFill="1" applyBorder="1"/>
    <xf numFmtId="0" fontId="3" fillId="0" borderId="0" xfId="0" applyFont="1"/>
    <xf numFmtId="0" fontId="3" fillId="0" borderId="12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/>
    <xf numFmtId="165" fontId="3" fillId="2" borderId="0" xfId="0" applyNumberFormat="1" applyFont="1" applyFill="1" applyBorder="1" applyAlignment="1">
      <alignment horizontal="right"/>
    </xf>
    <xf numFmtId="165" fontId="0" fillId="3" borderId="0" xfId="0" applyNumberFormat="1" applyFill="1" applyBorder="1" applyAlignment="1">
      <alignment horizontal="right"/>
    </xf>
    <xf numFmtId="165" fontId="0" fillId="3" borderId="11" xfId="0" applyNumberFormat="1" applyFill="1" applyBorder="1" applyAlignment="1">
      <alignment horizontal="right"/>
    </xf>
    <xf numFmtId="165" fontId="0" fillId="2" borderId="0" xfId="0" applyNumberFormat="1" applyFill="1" applyBorder="1" applyAlignment="1">
      <alignment horizontal="right"/>
    </xf>
    <xf numFmtId="165" fontId="0" fillId="2" borderId="11" xfId="0" applyNumberFormat="1" applyFill="1" applyBorder="1" applyAlignment="1">
      <alignment horizontal="right"/>
    </xf>
    <xf numFmtId="165" fontId="3" fillId="2" borderId="11" xfId="0" applyNumberFormat="1" applyFont="1" applyFill="1" applyBorder="1" applyAlignment="1">
      <alignment horizontal="right"/>
    </xf>
    <xf numFmtId="165" fontId="3" fillId="2" borderId="1" xfId="0" applyNumberFormat="1" applyFont="1" applyFill="1" applyBorder="1" applyAlignment="1">
      <alignment horizontal="right"/>
    </xf>
    <xf numFmtId="165" fontId="3" fillId="2" borderId="13" xfId="0" applyNumberFormat="1" applyFont="1" applyFill="1" applyBorder="1" applyAlignment="1">
      <alignment horizontal="right"/>
    </xf>
    <xf numFmtId="0" fontId="10" fillId="8" borderId="0" xfId="0" applyFont="1" applyFill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8" fillId="4" borderId="0" xfId="0" applyFont="1" applyFill="1" applyBorder="1"/>
    <xf numFmtId="0" fontId="2" fillId="4" borderId="0" xfId="0" applyFont="1" applyFill="1" applyBorder="1"/>
    <xf numFmtId="165" fontId="4" fillId="4" borderId="0" xfId="0" applyNumberFormat="1" applyFont="1" applyFill="1" applyBorder="1" applyAlignment="1">
      <alignment horizontal="right"/>
    </xf>
    <xf numFmtId="165" fontId="4" fillId="4" borderId="11" xfId="0" applyNumberFormat="1" applyFont="1" applyFill="1" applyBorder="1" applyAlignment="1">
      <alignment horizontal="right"/>
    </xf>
    <xf numFmtId="0" fontId="2" fillId="0" borderId="10" xfId="0" applyFont="1" applyFill="1" applyBorder="1" applyAlignment="1">
      <alignment horizontal="right"/>
    </xf>
    <xf numFmtId="0" fontId="8" fillId="0" borderId="0" xfId="0" applyFont="1" applyFill="1" applyBorder="1"/>
    <xf numFmtId="0" fontId="2" fillId="0" borderId="0" xfId="0" applyFont="1" applyFill="1" applyBorder="1"/>
    <xf numFmtId="165" fontId="4" fillId="0" borderId="0" xfId="0" applyNumberFormat="1" applyFont="1" applyFill="1" applyBorder="1" applyAlignment="1">
      <alignment horizontal="right"/>
    </xf>
    <xf numFmtId="165" fontId="4" fillId="0" borderId="11" xfId="0" applyNumberFormat="1" applyFont="1" applyFill="1" applyBorder="1" applyAlignment="1">
      <alignment horizontal="right"/>
    </xf>
    <xf numFmtId="10" fontId="6" fillId="0" borderId="0" xfId="1" applyNumberFormat="1" applyFont="1" applyFill="1" applyBorder="1"/>
    <xf numFmtId="10" fontId="6" fillId="0" borderId="11" xfId="1" applyNumberFormat="1" applyFont="1" applyFill="1" applyBorder="1"/>
    <xf numFmtId="10" fontId="0" fillId="0" borderId="0" xfId="0" applyNumberFormat="1" applyFont="1" applyFill="1" applyBorder="1"/>
    <xf numFmtId="10" fontId="0" fillId="0" borderId="11" xfId="0" applyNumberFormat="1" applyFont="1" applyFill="1" applyBorder="1"/>
    <xf numFmtId="0" fontId="9" fillId="7" borderId="5" xfId="0" applyFont="1" applyFill="1" applyBorder="1" applyAlignment="1">
      <alignment horizontal="center"/>
    </xf>
    <xf numFmtId="0" fontId="8" fillId="7" borderId="5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11" fillId="0" borderId="0" xfId="0" applyFont="1"/>
    <xf numFmtId="0" fontId="12" fillId="9" borderId="0" xfId="0" applyFont="1" applyFill="1"/>
    <xf numFmtId="0" fontId="12" fillId="9" borderId="0" xfId="0" applyFont="1" applyFill="1" applyAlignment="1">
      <alignment horizontal="center"/>
    </xf>
    <xf numFmtId="0" fontId="13" fillId="9" borderId="0" xfId="0" applyFont="1" applyFill="1" applyAlignment="1">
      <alignment horizontal="center"/>
    </xf>
    <xf numFmtId="0" fontId="14" fillId="9" borderId="0" xfId="0" applyFont="1" applyFill="1" applyAlignment="1">
      <alignment horizontal="center"/>
    </xf>
    <xf numFmtId="0" fontId="14" fillId="9" borderId="0" xfId="0" applyFont="1" applyFill="1"/>
  </cellXfs>
  <cellStyles count="2">
    <cellStyle name="Κανονικό" xfId="0" builtinId="0"/>
    <cellStyle name="Ποσοστό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496165</xdr:colOff>
      <xdr:row>18</xdr:row>
      <xdr:rowOff>105641</xdr:rowOff>
    </xdr:from>
    <xdr:to>
      <xdr:col>20</xdr:col>
      <xdr:colOff>290080</xdr:colOff>
      <xdr:row>30</xdr:row>
      <xdr:rowOff>0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11320029" y="3344141"/>
          <a:ext cx="3430733" cy="3086374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000" baseline="0">
              <a:solidFill>
                <a:schemeClr val="accent2"/>
              </a:solidFill>
            </a:rPr>
            <a:t>Links PPP and IRP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000" baseline="0">
              <a:solidFill>
                <a:schemeClr val="accent2"/>
              </a:solidFill>
            </a:rPr>
            <a:t>Nominal Interest Rates (R) fully reflect expected inflation(ei) so that real interest rates (r) are equal worldwide: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spcAft>
              <a:spcPct val="40000"/>
            </a:spcAft>
            <a:buClr>
              <a:schemeClr val="accent2"/>
            </a:buClr>
            <a:buSzPct val="150000"/>
          </a:pPr>
          <a:r>
            <a:rPr lang="en-US" sz="1000" baseline="0">
              <a:solidFill>
                <a:schemeClr val="accent2"/>
              </a:solidFill>
            </a:rPr>
            <a:t/>
          </a:r>
          <a:br>
            <a:rPr lang="en-US" sz="1000" baseline="0">
              <a:solidFill>
                <a:schemeClr val="accent2"/>
              </a:solidFill>
            </a:rPr>
          </a:br>
          <a:r>
            <a:rPr lang="en-US" sz="1000" baseline="0"/>
            <a:t>(1+r)=(1+R)/(1+ei)= constant =&gt;</a:t>
          </a:r>
          <a:br>
            <a:rPr lang="en-US" sz="1000" baseline="0"/>
          </a:br>
          <a:r>
            <a:rPr lang="en-US" sz="1000" baseline="0"/>
            <a:t/>
          </a:r>
          <a:br>
            <a:rPr lang="en-US" sz="1000" baseline="0"/>
          </a:br>
          <a:r>
            <a:rPr lang="en-US" sz="1000" baseline="0">
              <a:solidFill>
                <a:schemeClr val="accent2"/>
              </a:solidFill>
            </a:rPr>
            <a:t>=&gt; </a:t>
          </a:r>
          <a:r>
            <a:rPr lang="en-US" sz="1000" b="1" baseline="0">
              <a:solidFill>
                <a:schemeClr val="accent2"/>
              </a:solidFill>
            </a:rPr>
            <a:t>(1+R</a:t>
          </a:r>
          <a:r>
            <a:rPr lang="en-US" sz="1000" b="1">
              <a:solidFill>
                <a:schemeClr val="accent2"/>
              </a:solidFill>
            </a:rPr>
            <a:t>US</a:t>
          </a:r>
          <a:r>
            <a:rPr lang="en-US" sz="1000" b="1" baseline="0">
              <a:solidFill>
                <a:schemeClr val="accent2"/>
              </a:solidFill>
            </a:rPr>
            <a:t>)/(1+R</a:t>
          </a:r>
          <a:r>
            <a:rPr lang="en-US" sz="1000" b="1">
              <a:solidFill>
                <a:schemeClr val="accent2"/>
              </a:solidFill>
            </a:rPr>
            <a:t>UK</a:t>
          </a:r>
          <a:r>
            <a:rPr lang="en-US" sz="1000" b="1" baseline="0">
              <a:solidFill>
                <a:schemeClr val="accent2"/>
              </a:solidFill>
            </a:rPr>
            <a:t>)=(1+ei</a:t>
          </a:r>
          <a:r>
            <a:rPr lang="en-US" sz="1000" b="1">
              <a:solidFill>
                <a:schemeClr val="accent2"/>
              </a:solidFill>
            </a:rPr>
            <a:t>US</a:t>
          </a:r>
          <a:r>
            <a:rPr lang="en-US" sz="1000" b="1" baseline="0">
              <a:solidFill>
                <a:schemeClr val="accent2"/>
              </a:solidFill>
            </a:rPr>
            <a:t>)/(1+ei</a:t>
          </a:r>
          <a:r>
            <a:rPr lang="en-US" sz="1000" b="1">
              <a:solidFill>
                <a:schemeClr val="accent2"/>
              </a:solidFill>
            </a:rPr>
            <a:t>UK</a:t>
          </a:r>
          <a:r>
            <a:rPr lang="en-US" sz="1000" b="1" baseline="0">
              <a:solidFill>
                <a:schemeClr val="accent2"/>
              </a:solidFill>
            </a:rPr>
            <a:t>)</a:t>
          </a:r>
          <a:br>
            <a:rPr lang="en-US" sz="1000" b="1" baseline="0">
              <a:solidFill>
                <a:schemeClr val="accent2"/>
              </a:solidFill>
            </a:rPr>
          </a:br>
          <a:endParaRPr lang="en-GB" sz="1000" b="1" baseline="0">
            <a:solidFill>
              <a:schemeClr val="accent2"/>
            </a:solidFill>
          </a:endParaRP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000" baseline="0"/>
            <a:t>So, if inflation was expected to be 3% in the UK and 3.5% in the US and the nominal interest rate in the US was 6%, what should the nominal UK rate be?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000" baseline="0"/>
            <a:t>1.06/1.035 = (1 + R)/1.03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000" baseline="0"/>
            <a:t>R = 5.49%</a:t>
          </a:r>
        </a:p>
      </xdr:txBody>
    </xdr:sp>
    <xdr:clientData/>
  </xdr:twoCellAnchor>
  <xdr:twoCellAnchor>
    <xdr:from>
      <xdr:col>14</xdr:col>
      <xdr:colOff>524741</xdr:colOff>
      <xdr:row>1</xdr:row>
      <xdr:rowOff>127290</xdr:rowOff>
    </xdr:from>
    <xdr:to>
      <xdr:col>22</xdr:col>
      <xdr:colOff>524742</xdr:colOff>
      <xdr:row>16</xdr:row>
      <xdr:rowOff>127290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11348605" y="317790"/>
          <a:ext cx="4849092" cy="266700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000" baseline="0"/>
            <a:t>Absolute PPP-Law of one price </a:t>
          </a:r>
        </a:p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000" baseline="0"/>
            <a:t>Relative PPP suggests that real rates remain constant</a:t>
          </a:r>
        </a:p>
        <a:p>
          <a:pPr eaLnBrk="0" hangingPunct="0">
            <a:spcBef>
              <a:spcPct val="50000"/>
            </a:spcBef>
            <a:spcAft>
              <a:spcPct val="30000"/>
            </a:spcAft>
          </a:pPr>
          <a:r>
            <a:rPr lang="en-US" sz="1000" u="sng" baseline="0">
              <a:solidFill>
                <a:schemeClr val="accent2"/>
              </a:solidFill>
            </a:rPr>
            <a:t>Spot (</a:t>
          </a:r>
          <a:r>
            <a:rPr lang="en-US" sz="1000" u="sng" baseline="0">
              <a:solidFill>
                <a:schemeClr val="accent2"/>
              </a:solidFill>
              <a:cs typeface="Arial" pitchFamily="34" charset="0"/>
            </a:rPr>
            <a:t>£/$)</a:t>
          </a:r>
          <a:r>
            <a:rPr lang="en-US" sz="1000" u="sng">
              <a:solidFill>
                <a:schemeClr val="accent2"/>
              </a:solidFill>
              <a:cs typeface="Arial" pitchFamily="34" charset="0"/>
            </a:rPr>
            <a:t>1</a:t>
          </a:r>
          <a:r>
            <a:rPr lang="en-US" sz="1000" baseline="0">
              <a:solidFill>
                <a:schemeClr val="accent2"/>
              </a:solidFill>
              <a:cs typeface="Arial" pitchFamily="34" charset="0"/>
            </a:rPr>
            <a:t> </a:t>
          </a:r>
          <a:r>
            <a:rPr lang="en-US" sz="1000" u="sng">
              <a:solidFill>
                <a:schemeClr val="accent2"/>
              </a:solidFill>
              <a:cs typeface="Arial" pitchFamily="34" charset="0"/>
            </a:rPr>
            <a:t>=</a:t>
          </a:r>
          <a:r>
            <a:rPr lang="en-US" sz="1000">
              <a:solidFill>
                <a:schemeClr val="accent2"/>
              </a:solidFill>
              <a:cs typeface="Arial" pitchFamily="34" charset="0"/>
            </a:rPr>
            <a:t> </a:t>
          </a:r>
          <a:r>
            <a:rPr lang="en-US" sz="1000" u="sng" baseline="0">
              <a:solidFill>
                <a:schemeClr val="accent2"/>
              </a:solidFill>
              <a:cs typeface="Arial" pitchFamily="34" charset="0"/>
            </a:rPr>
            <a:t>(1+infl</a:t>
          </a:r>
          <a:r>
            <a:rPr lang="en-US" sz="1000" u="sng">
              <a:solidFill>
                <a:schemeClr val="accent2"/>
              </a:solidFill>
            </a:rPr>
            <a:t>US</a:t>
          </a:r>
          <a:r>
            <a:rPr lang="en-US" sz="1000" u="sng" baseline="0">
              <a:solidFill>
                <a:schemeClr val="accent2"/>
              </a:solidFill>
            </a:rPr>
            <a:t>)</a:t>
          </a:r>
          <a:r>
            <a:rPr lang="en-US" sz="1000" baseline="0">
              <a:solidFill>
                <a:schemeClr val="accent2"/>
              </a:solidFill>
            </a:rPr>
            <a:t/>
          </a:r>
          <a:br>
            <a:rPr lang="en-US" sz="1000" baseline="0">
              <a:solidFill>
                <a:schemeClr val="accent2"/>
              </a:solidFill>
            </a:rPr>
          </a:br>
          <a:r>
            <a:rPr lang="en-US" sz="1000" baseline="0">
              <a:solidFill>
                <a:schemeClr val="accent2"/>
              </a:solidFill>
            </a:rPr>
            <a:t>Spot(</a:t>
          </a:r>
          <a:r>
            <a:rPr lang="en-US" sz="1000" baseline="0">
              <a:solidFill>
                <a:schemeClr val="accent2"/>
              </a:solidFill>
              <a:cs typeface="Arial" pitchFamily="34" charset="0"/>
            </a:rPr>
            <a:t>£/$)</a:t>
          </a:r>
          <a:r>
            <a:rPr lang="en-US" sz="1000">
              <a:solidFill>
                <a:schemeClr val="accent2"/>
              </a:solidFill>
              <a:cs typeface="Arial" pitchFamily="34" charset="0"/>
            </a:rPr>
            <a:t>0</a:t>
          </a:r>
          <a:r>
            <a:rPr lang="en-US" sz="1000" baseline="0">
              <a:solidFill>
                <a:schemeClr val="accent2"/>
              </a:solidFill>
              <a:cs typeface="Arial" pitchFamily="34" charset="0"/>
            </a:rPr>
            <a:t>    (1+infl</a:t>
          </a:r>
          <a:r>
            <a:rPr lang="en-US" sz="1000">
              <a:solidFill>
                <a:schemeClr val="accent2"/>
              </a:solidFill>
              <a:cs typeface="Arial" pitchFamily="34" charset="0"/>
            </a:rPr>
            <a:t>UK</a:t>
          </a:r>
          <a:r>
            <a:rPr lang="en-US" sz="1000" baseline="0">
              <a:solidFill>
                <a:schemeClr val="accent2"/>
              </a:solidFill>
              <a:cs typeface="Arial" pitchFamily="34" charset="0"/>
            </a:rPr>
            <a:t>)</a:t>
          </a:r>
          <a:endParaRPr lang="en-US" sz="1000" baseline="0">
            <a:solidFill>
              <a:schemeClr val="accent2"/>
            </a:solidFill>
          </a:endParaRPr>
        </a:p>
        <a:p>
          <a:pPr eaLnBrk="0" hangingPunct="0">
            <a:spcBef>
              <a:spcPct val="50000"/>
            </a:spcBef>
          </a:pPr>
          <a:r>
            <a:rPr lang="en-GB" sz="1000" baseline="0"/>
            <a:t>If spot rate is £/$1.50 and UK inflation is </a:t>
          </a:r>
        </a:p>
        <a:p>
          <a:pPr eaLnBrk="0" hangingPunct="0">
            <a:spcBef>
              <a:spcPct val="50000"/>
            </a:spcBef>
          </a:pPr>
          <a:r>
            <a:rPr lang="en-GB" sz="1000" baseline="0"/>
            <a:t>2% whilst US inflation is 4%, what will the </a:t>
          </a:r>
        </a:p>
        <a:p>
          <a:pPr eaLnBrk="0" hangingPunct="0">
            <a:spcBef>
              <a:spcPct val="50000"/>
            </a:spcBef>
          </a:pPr>
          <a:r>
            <a:rPr lang="en-GB" sz="1000" baseline="0"/>
            <a:t>one year forward rate be?</a:t>
          </a:r>
          <a:endParaRPr lang="en-US" sz="1000" baseline="0"/>
        </a:p>
        <a:p>
          <a:pPr eaLnBrk="0" hangingPunct="0">
            <a:spcBef>
              <a:spcPct val="50000"/>
            </a:spcBef>
          </a:pPr>
          <a:r>
            <a:rPr lang="en-US" sz="1000" baseline="0"/>
            <a:t>$1.50 today will equal to 1.50x1.04=$1.56 in a year</a:t>
          </a:r>
        </a:p>
        <a:p>
          <a:pPr eaLnBrk="0" hangingPunct="0">
            <a:spcBef>
              <a:spcPct val="50000"/>
            </a:spcBef>
          </a:pPr>
          <a:r>
            <a:rPr lang="en-US" sz="1000" baseline="0">
              <a:cs typeface="Arial" pitchFamily="34" charset="0"/>
            </a:rPr>
            <a:t>£1 today will equal to 1x1.02 = 1.02 in a year</a:t>
          </a:r>
        </a:p>
        <a:p>
          <a:pPr eaLnBrk="0" hangingPunct="0">
            <a:spcBef>
              <a:spcPct val="50000"/>
            </a:spcBef>
          </a:pPr>
          <a:r>
            <a:rPr lang="en-US" sz="1000" baseline="0">
              <a:cs typeface="Arial" pitchFamily="34" charset="0"/>
            </a:rPr>
            <a:t>Therefore the one year forward rate will equal 1.56/1.02= 1.53</a:t>
          </a:r>
        </a:p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000" baseline="0">
              <a:cs typeface="Arial" pitchFamily="34" charset="0"/>
            </a:rPr>
            <a:t>Relative PPP do not hold for short periods (i.e. months) but in the long run is valid</a:t>
          </a:r>
          <a:endParaRPr lang="en-GB" sz="1000" baseline="0">
            <a:cs typeface="Arial" pitchFamily="34" charset="0"/>
          </a:endParaRPr>
        </a:p>
      </xdr:txBody>
    </xdr:sp>
    <xdr:clientData/>
  </xdr:twoCellAnchor>
  <xdr:twoCellAnchor>
    <xdr:from>
      <xdr:col>14</xdr:col>
      <xdr:colOff>497669</xdr:colOff>
      <xdr:row>32</xdr:row>
      <xdr:rowOff>0</xdr:rowOff>
    </xdr:from>
    <xdr:to>
      <xdr:col>20</xdr:col>
      <xdr:colOff>262508</xdr:colOff>
      <xdr:row>47</xdr:row>
      <xdr:rowOff>11907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11477396" y="6355773"/>
          <a:ext cx="3401657" cy="286940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spcBef>
              <a:spcPct val="50000"/>
            </a:spcBef>
            <a:spcAft>
              <a:spcPct val="30000"/>
            </a:spcAft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US" sz="1200" baseline="0"/>
            <a:t> </a:t>
          </a:r>
          <a:r>
            <a:rPr lang="en-US" sz="1000" baseline="0"/>
            <a:t>Covered IRP establishes relationship between spot and forward rates</a:t>
          </a:r>
          <a:br>
            <a:rPr lang="en-US" sz="1000" baseline="0"/>
          </a:br>
          <a:r>
            <a:rPr lang="en-US" sz="1000" baseline="0"/>
            <a:t>		</a:t>
          </a:r>
          <a:r>
            <a:rPr lang="en-US" sz="1000" b="1" baseline="0"/>
            <a:t>F</a:t>
          </a:r>
          <a:r>
            <a:rPr lang="en-US" sz="1000" b="1">
              <a:cs typeface="Arial" pitchFamily="34" charset="0"/>
            </a:rPr>
            <a:t>£/$</a:t>
          </a:r>
          <a:r>
            <a:rPr lang="en-US" sz="1000" b="1" baseline="0">
              <a:cs typeface="Arial" pitchFamily="34" charset="0"/>
            </a:rPr>
            <a:t>=S</a:t>
          </a:r>
          <a:r>
            <a:rPr lang="en-US" sz="1000" b="1">
              <a:cs typeface="Arial" pitchFamily="34" charset="0"/>
            </a:rPr>
            <a:t>£/$</a:t>
          </a:r>
          <a:r>
            <a:rPr lang="en-US" sz="1000" b="1" baseline="0">
              <a:cs typeface="Arial" pitchFamily="34" charset="0"/>
            </a:rPr>
            <a:t>x [(1+R</a:t>
          </a:r>
          <a:r>
            <a:rPr lang="en-US" sz="1000" b="1">
              <a:cs typeface="Arial" pitchFamily="34" charset="0"/>
            </a:rPr>
            <a:t>US</a:t>
          </a:r>
          <a:r>
            <a:rPr lang="en-US" sz="1000" b="1" baseline="0">
              <a:cs typeface="Arial" pitchFamily="34" charset="0"/>
            </a:rPr>
            <a:t>)/(1+R</a:t>
          </a:r>
          <a:r>
            <a:rPr lang="en-US" sz="1000" b="1">
              <a:cs typeface="Arial" pitchFamily="34" charset="0"/>
            </a:rPr>
            <a:t>UK</a:t>
          </a:r>
          <a:r>
            <a:rPr lang="en-US" sz="1000" b="1" baseline="0">
              <a:cs typeface="Arial" pitchFamily="34" charset="0"/>
            </a:rPr>
            <a:t>)]</a:t>
          </a:r>
          <a:endParaRPr lang="en-US" sz="1000" b="1"/>
        </a:p>
        <a:p>
          <a:pPr eaLnBrk="0" hangingPunct="0">
            <a:spcBef>
              <a:spcPct val="50000"/>
            </a:spcBef>
            <a:spcAft>
              <a:spcPct val="30000"/>
            </a:spcAft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GB" sz="1000" baseline="0"/>
            <a:t>If the spot exchange rate were £/$1.44 and interest rates were 5% in the US and 5.5% in the UK, what would the one year forward rate be?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000" baseline="0"/>
            <a:t>$1.44 would grow to 1.44 x 1.05 = $1.512 in a year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000" baseline="0"/>
            <a:t>£1 would grow to 1.055 in a year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000" baseline="0"/>
            <a:t>The one year forward rate will be 1.512/1.055 =</a:t>
          </a:r>
          <a:endParaRPr lang="en-US" sz="1000" baseline="0"/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US" sz="1000" baseline="0"/>
            <a:t>= </a:t>
          </a:r>
          <a:r>
            <a:rPr lang="en-GB" sz="1000" baseline="0"/>
            <a:t>£</a:t>
          </a:r>
          <a:r>
            <a:rPr lang="en-US" sz="1000" baseline="0"/>
            <a:t> /</a:t>
          </a:r>
          <a:r>
            <a:rPr lang="en-GB" sz="1000" baseline="0"/>
            <a:t>$1.433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US" sz="1000" baseline="0"/>
            <a:t>So the one year forward shows stronger dollar to prevent arbitrage opportunities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US" sz="1000" baseline="0"/>
            <a:t>If CIP do not hold, arbitrage opportunities may arise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47626</xdr:rowOff>
    </xdr:from>
    <xdr:to>
      <xdr:col>13</xdr:col>
      <xdr:colOff>590550</xdr:colOff>
      <xdr:row>22</xdr:row>
      <xdr:rowOff>180976</xdr:rowOff>
    </xdr:to>
    <xdr:sp macro="" textlink="">
      <xdr:nvSpPr>
        <xdr:cNvPr id="2" name="Rectangle 9"/>
        <xdr:cNvSpPr>
          <a:spLocks noChangeArrowheads="1"/>
        </xdr:cNvSpPr>
      </xdr:nvSpPr>
      <xdr:spPr bwMode="auto">
        <a:xfrm>
          <a:off x="3657600" y="619126"/>
          <a:ext cx="4857750" cy="3752850"/>
        </a:xfrm>
        <a:prstGeom prst="rect">
          <a:avLst/>
        </a:prstGeom>
        <a:solidFill>
          <a:schemeClr val="tx2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no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200" baseline="0"/>
            <a:t>Absolute PPP-Law of one price </a:t>
          </a:r>
        </a:p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200" baseline="0"/>
            <a:t>Relative PPP suggests that real rates remain constant</a:t>
          </a:r>
        </a:p>
        <a:p>
          <a:pPr eaLnBrk="0" hangingPunct="0">
            <a:spcBef>
              <a:spcPct val="50000"/>
            </a:spcBef>
            <a:spcAft>
              <a:spcPct val="30000"/>
            </a:spcAft>
          </a:pPr>
          <a:r>
            <a:rPr lang="en-US" sz="1200" u="sng" baseline="0">
              <a:solidFill>
                <a:schemeClr val="accent2"/>
              </a:solidFill>
            </a:rPr>
            <a:t>Spot (</a:t>
          </a:r>
          <a:r>
            <a:rPr lang="en-US" sz="1200" u="sng" baseline="0">
              <a:solidFill>
                <a:schemeClr val="accent2"/>
              </a:solidFill>
              <a:cs typeface="Arial" pitchFamily="34" charset="0"/>
            </a:rPr>
            <a:t>£/$)</a:t>
          </a:r>
          <a:r>
            <a:rPr lang="en-US" sz="1200" u="sng">
              <a:solidFill>
                <a:schemeClr val="accent2"/>
              </a:solidFill>
              <a:cs typeface="Arial" pitchFamily="34" charset="0"/>
            </a:rPr>
            <a:t>1</a:t>
          </a:r>
          <a:r>
            <a:rPr lang="en-US" sz="1200" baseline="0">
              <a:solidFill>
                <a:schemeClr val="accent2"/>
              </a:solidFill>
              <a:cs typeface="Arial" pitchFamily="34" charset="0"/>
            </a:rPr>
            <a:t> </a:t>
          </a:r>
          <a:r>
            <a:rPr lang="en-US" sz="1200" u="sng">
              <a:solidFill>
                <a:schemeClr val="accent2"/>
              </a:solidFill>
              <a:cs typeface="Arial" pitchFamily="34" charset="0"/>
            </a:rPr>
            <a:t>=</a:t>
          </a:r>
          <a:r>
            <a:rPr lang="en-US" sz="1200">
              <a:solidFill>
                <a:schemeClr val="accent2"/>
              </a:solidFill>
              <a:cs typeface="Arial" pitchFamily="34" charset="0"/>
            </a:rPr>
            <a:t> </a:t>
          </a:r>
          <a:r>
            <a:rPr lang="en-US" sz="1200" u="sng" baseline="0">
              <a:solidFill>
                <a:schemeClr val="accent2"/>
              </a:solidFill>
              <a:cs typeface="Arial" pitchFamily="34" charset="0"/>
            </a:rPr>
            <a:t>(1+infl</a:t>
          </a:r>
          <a:r>
            <a:rPr lang="en-US" sz="1200" u="sng">
              <a:solidFill>
                <a:schemeClr val="accent2"/>
              </a:solidFill>
            </a:rPr>
            <a:t>US</a:t>
          </a:r>
          <a:r>
            <a:rPr lang="en-US" sz="1200" u="sng" baseline="0">
              <a:solidFill>
                <a:schemeClr val="accent2"/>
              </a:solidFill>
            </a:rPr>
            <a:t>)</a:t>
          </a:r>
          <a:r>
            <a:rPr lang="en-US" sz="1200" baseline="0">
              <a:solidFill>
                <a:schemeClr val="accent2"/>
              </a:solidFill>
            </a:rPr>
            <a:t/>
          </a:r>
          <a:br>
            <a:rPr lang="en-US" sz="1200" baseline="0">
              <a:solidFill>
                <a:schemeClr val="accent2"/>
              </a:solidFill>
            </a:rPr>
          </a:br>
          <a:r>
            <a:rPr lang="en-US" sz="1200" baseline="0">
              <a:solidFill>
                <a:schemeClr val="accent2"/>
              </a:solidFill>
            </a:rPr>
            <a:t>Spot(</a:t>
          </a:r>
          <a:r>
            <a:rPr lang="en-US" sz="1200" baseline="0">
              <a:solidFill>
                <a:schemeClr val="accent2"/>
              </a:solidFill>
              <a:cs typeface="Arial" pitchFamily="34" charset="0"/>
            </a:rPr>
            <a:t>£/$)</a:t>
          </a:r>
          <a:r>
            <a:rPr lang="en-US" sz="1200">
              <a:solidFill>
                <a:schemeClr val="accent2"/>
              </a:solidFill>
              <a:cs typeface="Arial" pitchFamily="34" charset="0"/>
            </a:rPr>
            <a:t>0</a:t>
          </a:r>
          <a:r>
            <a:rPr lang="en-US" sz="1200" baseline="0">
              <a:solidFill>
                <a:schemeClr val="accent2"/>
              </a:solidFill>
              <a:cs typeface="Arial" pitchFamily="34" charset="0"/>
            </a:rPr>
            <a:t>    (1+infl</a:t>
          </a:r>
          <a:r>
            <a:rPr lang="en-US" sz="1200">
              <a:solidFill>
                <a:schemeClr val="accent2"/>
              </a:solidFill>
              <a:cs typeface="Arial" pitchFamily="34" charset="0"/>
            </a:rPr>
            <a:t>UK</a:t>
          </a:r>
          <a:r>
            <a:rPr lang="en-US" sz="1200" baseline="0">
              <a:solidFill>
                <a:schemeClr val="accent2"/>
              </a:solidFill>
              <a:cs typeface="Arial" pitchFamily="34" charset="0"/>
            </a:rPr>
            <a:t>)</a:t>
          </a:r>
          <a:endParaRPr lang="en-US" sz="1200" baseline="0">
            <a:solidFill>
              <a:schemeClr val="accent2"/>
            </a:solidFill>
          </a:endParaRPr>
        </a:p>
        <a:p>
          <a:pPr eaLnBrk="0" hangingPunct="0">
            <a:spcBef>
              <a:spcPct val="50000"/>
            </a:spcBef>
          </a:pPr>
          <a:r>
            <a:rPr lang="en-GB" sz="1200" baseline="0"/>
            <a:t>If spot rate is £/$1.50 and UK inflation is </a:t>
          </a:r>
        </a:p>
        <a:p>
          <a:pPr eaLnBrk="0" hangingPunct="0">
            <a:spcBef>
              <a:spcPct val="50000"/>
            </a:spcBef>
          </a:pPr>
          <a:r>
            <a:rPr lang="en-GB" sz="1200" baseline="0"/>
            <a:t>2% whilst US inflation is 4%, what will the </a:t>
          </a:r>
        </a:p>
        <a:p>
          <a:pPr eaLnBrk="0" hangingPunct="0">
            <a:spcBef>
              <a:spcPct val="50000"/>
            </a:spcBef>
          </a:pPr>
          <a:r>
            <a:rPr lang="en-GB" sz="1200" baseline="0"/>
            <a:t>one year forward rate be?</a:t>
          </a:r>
          <a:endParaRPr lang="en-US" sz="1200" baseline="0"/>
        </a:p>
        <a:p>
          <a:pPr eaLnBrk="0" hangingPunct="0">
            <a:spcBef>
              <a:spcPct val="50000"/>
            </a:spcBef>
          </a:pPr>
          <a:r>
            <a:rPr lang="en-US" sz="1200" baseline="0"/>
            <a:t>$1.50 today will equal to 1.50x1.04=$1.56 in a year</a:t>
          </a:r>
        </a:p>
        <a:p>
          <a:pPr eaLnBrk="0" hangingPunct="0">
            <a:spcBef>
              <a:spcPct val="50000"/>
            </a:spcBef>
          </a:pPr>
          <a:r>
            <a:rPr lang="en-US" sz="1200" baseline="0">
              <a:cs typeface="Arial" pitchFamily="34" charset="0"/>
            </a:rPr>
            <a:t>£1 today will equal to 1x1.02 = 1.02 in a year</a:t>
          </a:r>
        </a:p>
        <a:p>
          <a:pPr eaLnBrk="0" hangingPunct="0">
            <a:spcBef>
              <a:spcPct val="50000"/>
            </a:spcBef>
          </a:pPr>
          <a:r>
            <a:rPr lang="en-US" sz="1200" baseline="0">
              <a:cs typeface="Arial" pitchFamily="34" charset="0"/>
            </a:rPr>
            <a:t>Therefore the one year forward rate will equal 1.56/1.02= 1.53</a:t>
          </a:r>
        </a:p>
        <a:p>
          <a:pPr eaLnBrk="0" hangingPunct="0">
            <a:spcBef>
              <a:spcPct val="50000"/>
            </a:spcBef>
            <a:buFontTx/>
            <a:buChar char="•"/>
          </a:pPr>
          <a:r>
            <a:rPr lang="en-US" sz="1200" baseline="0">
              <a:cs typeface="Arial" pitchFamily="34" charset="0"/>
            </a:rPr>
            <a:t>Relative PPP do not hold for short periods (i.e. months) but in the long run is valid</a:t>
          </a:r>
          <a:endParaRPr lang="en-GB" sz="1200" baseline="0">
            <a:cs typeface="Arial" pitchFamily="34" charset="0"/>
          </a:endParaRPr>
        </a:p>
      </xdr:txBody>
    </xdr:sp>
    <xdr:clientData/>
  </xdr:twoCellAnchor>
  <xdr:twoCellAnchor>
    <xdr:from>
      <xdr:col>4</xdr:col>
      <xdr:colOff>600075</xdr:colOff>
      <xdr:row>0</xdr:row>
      <xdr:rowOff>28575</xdr:rowOff>
    </xdr:from>
    <xdr:to>
      <xdr:col>14</xdr:col>
      <xdr:colOff>600075</xdr:colOff>
      <xdr:row>2</xdr:row>
      <xdr:rowOff>152400</xdr:rowOff>
    </xdr:to>
    <xdr:sp macro="" textlink="">
      <xdr:nvSpPr>
        <xdr:cNvPr id="3" name="Rectangle 2"/>
        <xdr:cNvSpPr>
          <a:spLocks noGrp="1" noChangeArrowheads="1"/>
        </xdr:cNvSpPr>
      </xdr:nvSpPr>
      <xdr:spPr bwMode="auto">
        <a:xfrm>
          <a:off x="3038475" y="28575"/>
          <a:ext cx="6096000" cy="5048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="horz" wrap="square" lIns="92075" tIns="46038" rIns="92075" bIns="46038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2pPr>
          <a:lvl3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3pPr>
          <a:lvl4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4pPr>
          <a:lvl5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5pPr>
          <a:lvl6pPr marL="4572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6pPr>
          <a:lvl7pPr marL="9144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7pPr>
          <a:lvl8pPr marL="13716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8pPr>
          <a:lvl9pPr marL="18288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9pPr>
        </a:lstStyle>
        <a:p>
          <a:pPr algn="ctr" eaLnBrk="1" hangingPunct="1">
            <a:lnSpc>
              <a:spcPct val="90000"/>
            </a:lnSpc>
          </a:pPr>
          <a: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  <a:t>PPP</a:t>
          </a:r>
          <a:br>
            <a:rPr lang="en-US" sz="1200" b="1">
              <a:solidFill>
                <a:schemeClr val="tx1"/>
              </a:solidFill>
              <a:latin typeface="Arial" pitchFamily="34" charset="0"/>
              <a:cs typeface="Arial" pitchFamily="34" charset="0"/>
            </a:rPr>
          </a:br>
          <a:r>
            <a:rPr lang="en-US" sz="1200" b="1">
              <a:solidFill>
                <a:schemeClr val="accent2"/>
              </a:solidFill>
              <a:latin typeface="Arial" pitchFamily="34" charset="0"/>
              <a:cs typeface="Arial" pitchFamily="34" charset="0"/>
            </a:rPr>
            <a:t>Purchasing Power Parity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3</xdr:row>
      <xdr:rowOff>123824</xdr:rowOff>
    </xdr:from>
    <xdr:to>
      <xdr:col>14</xdr:col>
      <xdr:colOff>219075</xdr:colOff>
      <xdr:row>7</xdr:row>
      <xdr:rowOff>19049</xdr:rowOff>
    </xdr:to>
    <xdr:sp macro="" textlink="">
      <xdr:nvSpPr>
        <xdr:cNvPr id="2" name="Rectangle 2"/>
        <xdr:cNvSpPr>
          <a:spLocks noGrp="1" noChangeArrowheads="1"/>
        </xdr:cNvSpPr>
      </xdr:nvSpPr>
      <xdr:spPr bwMode="auto">
        <a:xfrm>
          <a:off x="2657475" y="695324"/>
          <a:ext cx="6096000" cy="657225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="horz" wrap="square" lIns="92075" tIns="46038" rIns="92075" bIns="46038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2pPr>
          <a:lvl3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3pPr>
          <a:lvl4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4pPr>
          <a:lvl5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5pPr>
          <a:lvl6pPr marL="4572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6pPr>
          <a:lvl7pPr marL="9144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7pPr>
          <a:lvl8pPr marL="13716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8pPr>
          <a:lvl9pPr marL="18288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9pPr>
        </a:lstStyle>
        <a:p>
          <a:pPr algn="ctr" eaLnBrk="1" hangingPunct="1">
            <a:lnSpc>
              <a:spcPct val="90000"/>
            </a:lnSpc>
          </a:pPr>
          <a:r>
            <a:rPr lang="en-GB" sz="2800">
              <a:latin typeface="Garamond" pitchFamily="18" charset="0"/>
            </a:rPr>
            <a:t>International Fisher Effect</a:t>
          </a:r>
          <a:endParaRPr lang="en-US" sz="2800">
            <a:latin typeface="Garamond" pitchFamily="18" charset="0"/>
          </a:endParaRPr>
        </a:p>
      </xdr:txBody>
    </xdr:sp>
    <xdr:clientData/>
  </xdr:twoCellAnchor>
  <xdr:twoCellAnchor>
    <xdr:from>
      <xdr:col>4</xdr:col>
      <xdr:colOff>333375</xdr:colOff>
      <xdr:row>7</xdr:row>
      <xdr:rowOff>171450</xdr:rowOff>
    </xdr:from>
    <xdr:to>
      <xdr:col>14</xdr:col>
      <xdr:colOff>104775</xdr:colOff>
      <xdr:row>20</xdr:row>
      <xdr:rowOff>182747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2771775" y="1504950"/>
          <a:ext cx="5867400" cy="2487797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200" baseline="0">
              <a:solidFill>
                <a:schemeClr val="accent2"/>
              </a:solidFill>
            </a:rPr>
            <a:t>Links PPP and IRP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200" baseline="0">
              <a:solidFill>
                <a:schemeClr val="accent2"/>
              </a:solidFill>
            </a:rPr>
            <a:t>Nominal Interest Rates (R) fully reflect expected inflation(ei) so that real interest rates (r) are equal worldwide: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spcAft>
              <a:spcPct val="40000"/>
            </a:spcAft>
            <a:buClr>
              <a:schemeClr val="accent2"/>
            </a:buClr>
            <a:buSzPct val="150000"/>
          </a:pPr>
          <a:r>
            <a:rPr lang="en-US" sz="1200" baseline="0">
              <a:solidFill>
                <a:schemeClr val="accent2"/>
              </a:solidFill>
            </a:rPr>
            <a:t/>
          </a:r>
          <a:br>
            <a:rPr lang="en-US" sz="1200" baseline="0">
              <a:solidFill>
                <a:schemeClr val="accent2"/>
              </a:solidFill>
            </a:rPr>
          </a:br>
          <a:r>
            <a:rPr lang="en-US" sz="1200" baseline="0"/>
            <a:t>(1+r)=(1+R)/(1+ei)= constant =&gt;</a:t>
          </a:r>
          <a:br>
            <a:rPr lang="en-US" sz="1200" baseline="0"/>
          </a:br>
          <a:r>
            <a:rPr lang="en-US" sz="1200" baseline="0"/>
            <a:t/>
          </a:r>
          <a:br>
            <a:rPr lang="en-US" sz="1200" baseline="0"/>
          </a:br>
          <a:r>
            <a:rPr lang="en-US" sz="1200" baseline="0">
              <a:solidFill>
                <a:schemeClr val="accent2"/>
              </a:solidFill>
            </a:rPr>
            <a:t>=&gt; </a:t>
          </a:r>
          <a:r>
            <a:rPr lang="en-US" sz="1200" b="1" baseline="0">
              <a:solidFill>
                <a:schemeClr val="accent2"/>
              </a:solidFill>
            </a:rPr>
            <a:t>(1+R</a:t>
          </a:r>
          <a:r>
            <a:rPr lang="en-US" sz="1200" b="1">
              <a:solidFill>
                <a:schemeClr val="accent2"/>
              </a:solidFill>
            </a:rPr>
            <a:t>US</a:t>
          </a:r>
          <a:r>
            <a:rPr lang="en-US" sz="1200" b="1" baseline="0">
              <a:solidFill>
                <a:schemeClr val="accent2"/>
              </a:solidFill>
            </a:rPr>
            <a:t>)/(1+R</a:t>
          </a:r>
          <a:r>
            <a:rPr lang="en-US" sz="1200" b="1">
              <a:solidFill>
                <a:schemeClr val="accent2"/>
              </a:solidFill>
            </a:rPr>
            <a:t>UK</a:t>
          </a:r>
          <a:r>
            <a:rPr lang="en-US" sz="1200" b="1" baseline="0">
              <a:solidFill>
                <a:schemeClr val="accent2"/>
              </a:solidFill>
            </a:rPr>
            <a:t>)=(1+ei</a:t>
          </a:r>
          <a:r>
            <a:rPr lang="en-US" sz="1200" b="1">
              <a:solidFill>
                <a:schemeClr val="accent2"/>
              </a:solidFill>
            </a:rPr>
            <a:t>US</a:t>
          </a:r>
          <a:r>
            <a:rPr lang="en-US" sz="1200" b="1" baseline="0">
              <a:solidFill>
                <a:schemeClr val="accent2"/>
              </a:solidFill>
            </a:rPr>
            <a:t>)/(1+ei</a:t>
          </a:r>
          <a:r>
            <a:rPr lang="en-US" sz="1200" b="1">
              <a:solidFill>
                <a:schemeClr val="accent2"/>
              </a:solidFill>
            </a:rPr>
            <a:t>UK</a:t>
          </a:r>
          <a:r>
            <a:rPr lang="en-US" sz="1200" b="1" baseline="0">
              <a:solidFill>
                <a:schemeClr val="accent2"/>
              </a:solidFill>
            </a:rPr>
            <a:t>)</a:t>
          </a:r>
          <a:br>
            <a:rPr lang="en-US" sz="1200" b="1" baseline="0">
              <a:solidFill>
                <a:schemeClr val="accent2"/>
              </a:solidFill>
            </a:rPr>
          </a:br>
          <a:endParaRPr lang="en-GB" sz="1200" b="1" baseline="0">
            <a:solidFill>
              <a:schemeClr val="accent2"/>
            </a:solidFill>
          </a:endParaRP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200" baseline="0"/>
            <a:t>So, if inflation was expected to be 3% in the UK and 3.5% in the US and the nominal interest rate in the US was 6%, what should the nominal UK rate be?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200" baseline="0"/>
            <a:t>1.06/1.035 = (1 + R)/1.03</a:t>
          </a:r>
        </a:p>
        <a:p>
          <a:pPr eaLnBrk="0" hangingPunct="0">
            <a:lnSpc>
              <a:spcPct val="90000"/>
            </a:lnSpc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</a:pPr>
          <a:r>
            <a:rPr lang="en-GB" sz="1200" baseline="0"/>
            <a:t>R = 5.49%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485775</xdr:colOff>
      <xdr:row>3</xdr:row>
      <xdr:rowOff>95250</xdr:rowOff>
    </xdr:from>
    <xdr:to>
      <xdr:col>14</xdr:col>
      <xdr:colOff>485775</xdr:colOff>
      <xdr:row>7</xdr:row>
      <xdr:rowOff>57150</xdr:rowOff>
    </xdr:to>
    <xdr:sp macro="" textlink="">
      <xdr:nvSpPr>
        <xdr:cNvPr id="2" name="Rectangle 2"/>
        <xdr:cNvSpPr>
          <a:spLocks noGrp="1" noChangeArrowheads="1"/>
        </xdr:cNvSpPr>
      </xdr:nvSpPr>
      <xdr:spPr bwMode="auto">
        <a:xfrm>
          <a:off x="2924175" y="666750"/>
          <a:ext cx="6096000" cy="72390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vert="horz" wrap="square" lIns="92075" tIns="46038" rIns="92075" bIns="46038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2pPr>
          <a:lvl3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3pPr>
          <a:lvl4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4pPr>
          <a:lvl5pPr algn="l" rtl="0" eaLnBrk="0" fontAlgn="base" hangingPunct="0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5pPr>
          <a:lvl6pPr marL="4572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6pPr>
          <a:lvl7pPr marL="9144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7pPr>
          <a:lvl8pPr marL="13716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8pPr>
          <a:lvl9pPr marL="1828800" algn="l" rtl="0" fontAlgn="base">
            <a:lnSpc>
              <a:spcPct val="70000"/>
            </a:lnSpc>
            <a:spcBef>
              <a:spcPct val="0"/>
            </a:spcBef>
            <a:spcAft>
              <a:spcPct val="0"/>
            </a:spcAft>
            <a:defRPr sz="4800" b="1">
              <a:solidFill>
                <a:schemeClr val="tx2"/>
              </a:solidFill>
              <a:latin typeface="Arial Narrow" pitchFamily="34" charset="0"/>
            </a:defRPr>
          </a:lvl9pPr>
        </a:lstStyle>
        <a:p>
          <a:pPr algn="ctr" eaLnBrk="1" hangingPunct="1">
            <a:lnSpc>
              <a:spcPct val="90000"/>
            </a:lnSpc>
          </a:pPr>
          <a:r>
            <a:rPr lang="en-US" sz="1400" b="1">
              <a:solidFill>
                <a:schemeClr val="tx1"/>
              </a:solidFill>
              <a:latin typeface="Garamond" pitchFamily="18" charset="0"/>
            </a:rPr>
            <a:t>IRP</a:t>
          </a:r>
          <a:r>
            <a:rPr lang="en-US" sz="1400" b="1">
              <a:solidFill>
                <a:schemeClr val="accent2"/>
              </a:solidFill>
              <a:latin typeface="Garamond" pitchFamily="18" charset="0"/>
            </a:rPr>
            <a:t/>
          </a:r>
          <a:br>
            <a:rPr lang="en-US" sz="1400" b="1">
              <a:solidFill>
                <a:schemeClr val="accent2"/>
              </a:solidFill>
              <a:latin typeface="Garamond" pitchFamily="18" charset="0"/>
            </a:rPr>
          </a:br>
          <a:r>
            <a:rPr lang="en-US" sz="1400" b="1">
              <a:solidFill>
                <a:schemeClr val="accent2"/>
              </a:solidFill>
              <a:latin typeface="Garamond" pitchFamily="18" charset="0"/>
            </a:rPr>
            <a:t>Interest Rate Parity</a:t>
          </a:r>
          <a:endParaRPr lang="en-US" sz="1400" b="1">
            <a:solidFill>
              <a:schemeClr val="accent2"/>
            </a:solidFill>
            <a:latin typeface="Georgia" pitchFamily="18" charset="0"/>
          </a:endParaRPr>
        </a:p>
      </xdr:txBody>
    </xdr:sp>
    <xdr:clientData/>
  </xdr:twoCellAnchor>
  <xdr:twoCellAnchor>
    <xdr:from>
      <xdr:col>4</xdr:col>
      <xdr:colOff>495300</xdr:colOff>
      <xdr:row>7</xdr:row>
      <xdr:rowOff>177800</xdr:rowOff>
    </xdr:from>
    <xdr:to>
      <xdr:col>14</xdr:col>
      <xdr:colOff>495300</xdr:colOff>
      <xdr:row>21</xdr:row>
      <xdr:rowOff>68808</xdr:rowOff>
    </xdr:to>
    <xdr:sp macro="" textlink="">
      <xdr:nvSpPr>
        <xdr:cNvPr id="3" name="Rectangle 9"/>
        <xdr:cNvSpPr>
          <a:spLocks noChangeArrowheads="1"/>
        </xdr:cNvSpPr>
      </xdr:nvSpPr>
      <xdr:spPr bwMode="auto">
        <a:xfrm>
          <a:off x="2933700" y="1511300"/>
          <a:ext cx="6096000" cy="2558008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>
          <a:noFill/>
          <a:miter lim="800000"/>
          <a:headEnd/>
          <a:tailEnd/>
        </a:ln>
      </xdr:spPr>
      <xdr:txBody>
        <a:bodyPr wrap="square">
          <a:spAutoFit/>
        </a:bodyPr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000" kern="1200" baseline="-25000">
              <a:solidFill>
                <a:schemeClr val="tx1"/>
              </a:solidFill>
              <a:latin typeface="Georgia" pitchFamily="18" charset="0"/>
              <a:ea typeface="+mn-ea"/>
              <a:cs typeface="+mn-cs"/>
            </a:defRPr>
          </a:lvl9pPr>
        </a:lstStyle>
        <a:p>
          <a:pPr eaLnBrk="0" hangingPunct="0">
            <a:spcBef>
              <a:spcPct val="50000"/>
            </a:spcBef>
            <a:spcAft>
              <a:spcPct val="30000"/>
            </a:spcAft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US" sz="1200" baseline="0"/>
            <a:t> Covered IRP establishes relationship between spot and forward rates</a:t>
          </a:r>
          <a:br>
            <a:rPr lang="en-US" sz="1200" baseline="0"/>
          </a:br>
          <a:r>
            <a:rPr lang="en-US" sz="1200" baseline="0"/>
            <a:t>		</a:t>
          </a:r>
          <a:r>
            <a:rPr lang="en-US" sz="1200" b="1" baseline="0"/>
            <a:t>F</a:t>
          </a:r>
          <a:r>
            <a:rPr lang="en-US" sz="1200" b="1">
              <a:cs typeface="Arial" pitchFamily="34" charset="0"/>
            </a:rPr>
            <a:t>£/$</a:t>
          </a:r>
          <a:r>
            <a:rPr lang="en-US" sz="1200" b="1" baseline="0">
              <a:cs typeface="Arial" pitchFamily="34" charset="0"/>
            </a:rPr>
            <a:t>=S</a:t>
          </a:r>
          <a:r>
            <a:rPr lang="en-US" sz="1200" b="1">
              <a:cs typeface="Arial" pitchFamily="34" charset="0"/>
            </a:rPr>
            <a:t>£/$</a:t>
          </a:r>
          <a:r>
            <a:rPr lang="en-US" sz="1200" b="1" baseline="0">
              <a:cs typeface="Arial" pitchFamily="34" charset="0"/>
            </a:rPr>
            <a:t>x [(1+R</a:t>
          </a:r>
          <a:r>
            <a:rPr lang="en-US" sz="1200" b="1">
              <a:cs typeface="Arial" pitchFamily="34" charset="0"/>
            </a:rPr>
            <a:t>US</a:t>
          </a:r>
          <a:r>
            <a:rPr lang="en-US" sz="1200" b="1" baseline="0">
              <a:cs typeface="Arial" pitchFamily="34" charset="0"/>
            </a:rPr>
            <a:t>)/(1+R</a:t>
          </a:r>
          <a:r>
            <a:rPr lang="en-US" sz="1200" b="1">
              <a:cs typeface="Arial" pitchFamily="34" charset="0"/>
            </a:rPr>
            <a:t>UK</a:t>
          </a:r>
          <a:r>
            <a:rPr lang="en-US" sz="1200" b="1" baseline="0">
              <a:cs typeface="Arial" pitchFamily="34" charset="0"/>
            </a:rPr>
            <a:t>)]</a:t>
          </a:r>
          <a:endParaRPr lang="en-US" sz="1200" b="1"/>
        </a:p>
        <a:p>
          <a:pPr eaLnBrk="0" hangingPunct="0">
            <a:spcBef>
              <a:spcPct val="50000"/>
            </a:spcBef>
            <a:spcAft>
              <a:spcPct val="30000"/>
            </a:spcAft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GB" sz="1200" baseline="0"/>
            <a:t>If the spot exchange rate were £/$1.44 and interest rates were 5% in the US and 5.5% in the UK, what would the one year forward rate be?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200" baseline="0"/>
            <a:t>$1.44 would grow to 1.44 x 1.05 = $1.512 in a year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200" baseline="0"/>
            <a:t>£1 would grow to 1.055 in a year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GB" sz="1200" baseline="0"/>
            <a:t>The one year forward rate will be 1.512/1.055 =</a:t>
          </a:r>
          <a:endParaRPr lang="en-US" sz="1200" baseline="0"/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US" sz="1200" baseline="0"/>
            <a:t>= </a:t>
          </a:r>
          <a:r>
            <a:rPr lang="en-GB" sz="1200" baseline="0"/>
            <a:t>£</a:t>
          </a:r>
          <a:r>
            <a:rPr lang="en-US" sz="1200" baseline="0"/>
            <a:t> /</a:t>
          </a:r>
          <a:r>
            <a:rPr lang="en-GB" sz="1200" baseline="0"/>
            <a:t>$1.433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tabLst>
              <a:tab pos="0" algn="l"/>
            </a:tabLst>
          </a:pPr>
          <a:r>
            <a:rPr lang="en-US" sz="1200" baseline="0"/>
            <a:t>So the one year forward shows stronger dollar to prevent arbitrage opportunities</a:t>
          </a:r>
        </a:p>
        <a:p>
          <a:pPr marL="114300" lvl="1" indent="342900" eaLnBrk="0" hangingPunct="0">
            <a:spcBef>
              <a:spcPct val="50000"/>
            </a:spcBef>
            <a:buClr>
              <a:schemeClr val="accent2"/>
            </a:buClr>
            <a:buSzPct val="150000"/>
            <a:buFontTx/>
            <a:buChar char="•"/>
            <a:tabLst>
              <a:tab pos="0" algn="l"/>
            </a:tabLst>
          </a:pPr>
          <a:r>
            <a:rPr lang="en-US" sz="1200" baseline="0"/>
            <a:t>If CIP do not hold, arbitrage opportunities may arise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E9:O17"/>
  <sheetViews>
    <sheetView tabSelected="1" zoomScaleNormal="100" workbookViewId="0">
      <selection activeCell="J21" sqref="J21:J22"/>
    </sheetView>
  </sheetViews>
  <sheetFormatPr defaultRowHeight="14.25"/>
  <cols>
    <col min="1" max="16384" width="9.140625" style="112"/>
  </cols>
  <sheetData>
    <row r="9" spans="5:15" ht="15"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</row>
    <row r="10" spans="5:15" ht="15"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</row>
    <row r="11" spans="5:15" ht="15">
      <c r="E11" s="113"/>
      <c r="F11" s="113"/>
      <c r="G11" s="113"/>
      <c r="H11" s="113"/>
      <c r="I11" s="113"/>
      <c r="J11" s="115" t="s">
        <v>25</v>
      </c>
      <c r="K11" s="113"/>
      <c r="L11" s="113"/>
      <c r="M11" s="113"/>
      <c r="N11" s="113"/>
      <c r="O11" s="113"/>
    </row>
    <row r="12" spans="5:15" ht="15">
      <c r="E12" s="113"/>
      <c r="F12" s="113"/>
      <c r="G12" s="113"/>
      <c r="H12" s="113"/>
      <c r="I12" s="113"/>
      <c r="J12" s="114"/>
      <c r="K12" s="113"/>
      <c r="L12" s="113"/>
      <c r="M12" s="113"/>
      <c r="N12" s="113"/>
      <c r="O12" s="113"/>
    </row>
    <row r="13" spans="5:15" ht="15">
      <c r="E13" s="113"/>
      <c r="F13" s="113"/>
      <c r="G13" s="113"/>
      <c r="H13" s="113"/>
      <c r="I13" s="113"/>
      <c r="J13" s="116" t="s">
        <v>26</v>
      </c>
      <c r="K13" s="113"/>
      <c r="L13" s="113"/>
      <c r="M13" s="113"/>
      <c r="N13" s="113"/>
      <c r="O13" s="113"/>
    </row>
    <row r="14" spans="5:15" ht="15">
      <c r="E14" s="113"/>
      <c r="F14" s="113"/>
      <c r="G14" s="113"/>
      <c r="H14" s="113"/>
      <c r="I14" s="113"/>
      <c r="J14" s="116"/>
      <c r="K14" s="113"/>
      <c r="L14" s="113"/>
      <c r="M14" s="113"/>
      <c r="N14" s="113"/>
      <c r="O14" s="113"/>
    </row>
    <row r="15" spans="5:15" ht="15">
      <c r="E15" s="113"/>
      <c r="F15" s="113"/>
      <c r="G15" s="113"/>
      <c r="H15" s="113"/>
      <c r="I15" s="113"/>
      <c r="J15" s="117" t="s">
        <v>27</v>
      </c>
      <c r="K15" s="113"/>
      <c r="L15" s="113"/>
      <c r="M15" s="113"/>
      <c r="N15" s="113"/>
      <c r="O15" s="113"/>
    </row>
    <row r="16" spans="5:15" ht="15">
      <c r="E16" s="113"/>
      <c r="F16" s="113"/>
      <c r="G16" s="113"/>
      <c r="H16" s="113"/>
      <c r="I16" s="113"/>
      <c r="J16" s="114"/>
      <c r="K16" s="113"/>
      <c r="L16" s="113"/>
      <c r="M16" s="113"/>
      <c r="N16" s="113"/>
      <c r="O16" s="113"/>
    </row>
    <row r="17" spans="5:15" ht="15"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6:M148"/>
  <sheetViews>
    <sheetView topLeftCell="A6" zoomScale="85" zoomScaleNormal="85" workbookViewId="0">
      <pane ySplit="2100" topLeftCell="A10" activePane="bottomLeft"/>
      <selection activeCell="A6" sqref="A1:XFD1048576"/>
      <selection pane="bottomLeft" activeCell="H20" sqref="H20"/>
    </sheetView>
  </sheetViews>
  <sheetFormatPr defaultRowHeight="15"/>
  <cols>
    <col min="1" max="1" width="2.7109375" customWidth="1"/>
    <col min="2" max="2" width="16.7109375" customWidth="1"/>
    <col min="3" max="3" width="29.7109375" customWidth="1"/>
    <col min="4" max="4" width="9.28515625" style="22" customWidth="1"/>
    <col min="5" max="5" width="10.140625" customWidth="1"/>
    <col min="6" max="11" width="11.7109375" customWidth="1"/>
  </cols>
  <sheetData>
    <row r="6" spans="2:13">
      <c r="B6" s="1"/>
      <c r="C6" s="1"/>
      <c r="D6" s="21"/>
      <c r="E6" s="1">
        <v>2001</v>
      </c>
      <c r="F6" s="1">
        <v>2002</v>
      </c>
      <c r="G6" s="1">
        <v>2003</v>
      </c>
      <c r="H6" s="1">
        <v>2004</v>
      </c>
      <c r="I6" s="1">
        <v>2005</v>
      </c>
      <c r="J6" s="1">
        <v>2006</v>
      </c>
      <c r="K6" s="1">
        <v>2007</v>
      </c>
      <c r="L6" s="1">
        <v>2008</v>
      </c>
      <c r="M6" s="1"/>
    </row>
    <row r="8" spans="2:13">
      <c r="C8" t="s">
        <v>0</v>
      </c>
      <c r="E8" s="15">
        <v>6.9099999999999995E-2</v>
      </c>
      <c r="F8" s="15">
        <v>4.6699999999999998E-2</v>
      </c>
      <c r="G8" s="15">
        <v>4.1200000000000001E-2</v>
      </c>
      <c r="H8" s="15">
        <v>4.3400000000000001E-2</v>
      </c>
      <c r="I8" s="15">
        <v>6.1899999999999997E-2</v>
      </c>
      <c r="J8" s="15">
        <v>7.9600000000000004E-2</v>
      </c>
      <c r="K8" s="15">
        <v>8.0500000000000002E-2</v>
      </c>
      <c r="L8" s="15">
        <v>5.0900000000000001E-2</v>
      </c>
    </row>
    <row r="9" spans="2:13">
      <c r="C9" t="s">
        <v>1</v>
      </c>
      <c r="E9" s="16">
        <v>177.1</v>
      </c>
      <c r="F9" s="16">
        <v>179.9</v>
      </c>
      <c r="G9" s="16">
        <v>184</v>
      </c>
      <c r="H9" s="16">
        <v>188.9</v>
      </c>
      <c r="I9" s="16">
        <v>195.3</v>
      </c>
      <c r="J9" s="16">
        <v>201.6</v>
      </c>
      <c r="K9" s="16">
        <v>207.34</v>
      </c>
      <c r="L9" s="16">
        <v>215.3</v>
      </c>
    </row>
    <row r="10" spans="2:13">
      <c r="C10" t="s">
        <v>2</v>
      </c>
      <c r="F10" s="2">
        <f>(F9-E9)/E9</f>
        <v>1.5810276679841962E-2</v>
      </c>
      <c r="G10" s="2">
        <f t="shared" ref="G10:L10" si="0">(G9-F9)/F9</f>
        <v>2.2790439132851552E-2</v>
      </c>
      <c r="H10" s="2">
        <f t="shared" si="0"/>
        <v>2.6630434782608726E-2</v>
      </c>
      <c r="I10" s="2">
        <f t="shared" si="0"/>
        <v>3.3880359978824805E-2</v>
      </c>
      <c r="J10" s="2">
        <f t="shared" si="0"/>
        <v>3.2258064516128941E-2</v>
      </c>
      <c r="K10" s="2">
        <f t="shared" si="0"/>
        <v>2.8472222222222267E-2</v>
      </c>
      <c r="L10" s="2">
        <f t="shared" si="0"/>
        <v>3.8391048519340248E-2</v>
      </c>
    </row>
    <row r="11" spans="2:13" ht="6" customHeight="1"/>
    <row r="12" spans="2:13">
      <c r="L12" s="4" t="s">
        <v>9</v>
      </c>
    </row>
    <row r="13" spans="2:13">
      <c r="L13" s="4"/>
    </row>
    <row r="14" spans="2:13">
      <c r="L14" s="4"/>
    </row>
    <row r="15" spans="2:13">
      <c r="B15" s="17"/>
      <c r="C15" s="17"/>
      <c r="D15" s="23"/>
      <c r="E15" s="17"/>
      <c r="F15" s="17"/>
      <c r="G15" s="17"/>
      <c r="H15" s="17"/>
      <c r="I15" s="17"/>
      <c r="J15" s="17"/>
      <c r="K15" s="17"/>
      <c r="L15" s="17"/>
      <c r="M15" s="17"/>
    </row>
    <row r="16" spans="2:13">
      <c r="B16" s="17"/>
      <c r="C16" s="17"/>
      <c r="D16" s="23"/>
      <c r="E16" s="17"/>
      <c r="F16" s="17"/>
      <c r="G16" s="17"/>
      <c r="H16" s="17"/>
      <c r="I16" s="17"/>
      <c r="J16" s="17"/>
      <c r="K16" s="17"/>
      <c r="L16" s="17"/>
      <c r="M16" s="17"/>
    </row>
    <row r="17" spans="2:13">
      <c r="C17" s="63" t="s">
        <v>3</v>
      </c>
      <c r="D17" s="26"/>
      <c r="E17" s="46"/>
      <c r="F17" s="48">
        <v>2002</v>
      </c>
      <c r="G17" s="48">
        <v>2003</v>
      </c>
      <c r="H17" s="48">
        <v>2004</v>
      </c>
      <c r="I17" s="48">
        <v>2005</v>
      </c>
      <c r="J17" s="48">
        <v>2006</v>
      </c>
      <c r="K17" s="49">
        <v>2007</v>
      </c>
    </row>
    <row r="18" spans="2:13" ht="15" customHeight="1">
      <c r="C18" s="64"/>
      <c r="D18" s="108" t="s">
        <v>19</v>
      </c>
      <c r="E18" s="35"/>
      <c r="F18" s="35"/>
      <c r="G18" s="35"/>
      <c r="H18" s="35"/>
      <c r="I18" s="35"/>
      <c r="J18" s="35"/>
      <c r="K18" s="65"/>
    </row>
    <row r="19" spans="2:13">
      <c r="B19" s="20" t="s">
        <v>17</v>
      </c>
      <c r="C19" s="66" t="s">
        <v>4</v>
      </c>
      <c r="D19" s="37" t="s">
        <v>18</v>
      </c>
      <c r="E19" s="52"/>
      <c r="F19" s="42">
        <v>3.5329999999999999</v>
      </c>
      <c r="G19" s="42">
        <v>2.8879999999999999</v>
      </c>
      <c r="H19" s="42">
        <v>2.6539999999999999</v>
      </c>
      <c r="I19" s="42">
        <v>2.34</v>
      </c>
      <c r="J19" s="42">
        <v>2.137</v>
      </c>
      <c r="K19" s="53">
        <v>2.2210000000000001</v>
      </c>
      <c r="L19" s="10"/>
    </row>
    <row r="20" spans="2:13">
      <c r="C20" s="50" t="s">
        <v>5</v>
      </c>
      <c r="D20" s="27"/>
      <c r="E20" s="67"/>
      <c r="F20" s="68">
        <v>115.9</v>
      </c>
      <c r="G20" s="68">
        <v>132.9</v>
      </c>
      <c r="H20" s="68">
        <v>141.69999999999999</v>
      </c>
      <c r="I20" s="68">
        <v>151.4</v>
      </c>
      <c r="J20" s="68">
        <v>157.80000000000001</v>
      </c>
      <c r="K20" s="69">
        <v>161.9</v>
      </c>
    </row>
    <row r="21" spans="2:13">
      <c r="C21" s="50" t="s">
        <v>12</v>
      </c>
      <c r="D21" s="27"/>
      <c r="E21" s="67"/>
      <c r="F21" s="35"/>
      <c r="G21" s="70">
        <f t="shared" ref="G21" si="1">(G20-F20)/F20</f>
        <v>0.14667817083692838</v>
      </c>
      <c r="H21" s="70">
        <f t="shared" ref="H21" si="2">(H20-G20)/G20</f>
        <v>6.6215199398043517E-2</v>
      </c>
      <c r="I21" s="70">
        <f t="shared" ref="I21" si="3">(I20-H20)/H20</f>
        <v>6.8454481298518124E-2</v>
      </c>
      <c r="J21" s="70">
        <f t="shared" ref="J21" si="4">(J20-I20)/I20</f>
        <v>4.2272126816380484E-2</v>
      </c>
      <c r="K21" s="71">
        <f t="shared" ref="K21" si="5">(K20-J20)/J20</f>
        <v>2.5982256020278795E-2</v>
      </c>
    </row>
    <row r="22" spans="2:13">
      <c r="C22" s="50" t="s">
        <v>2</v>
      </c>
      <c r="D22" s="27"/>
      <c r="E22" s="67"/>
      <c r="F22" s="70"/>
      <c r="G22" s="70">
        <f t="shared" ref="G22:K22" si="6">G10</f>
        <v>2.2790439132851552E-2</v>
      </c>
      <c r="H22" s="70">
        <f t="shared" si="6"/>
        <v>2.6630434782608726E-2</v>
      </c>
      <c r="I22" s="70">
        <f t="shared" si="6"/>
        <v>3.3880359978824805E-2</v>
      </c>
      <c r="J22" s="70">
        <f t="shared" si="6"/>
        <v>3.2258064516128941E-2</v>
      </c>
      <c r="K22" s="71">
        <f t="shared" si="6"/>
        <v>2.8472222222222267E-2</v>
      </c>
      <c r="L22" s="2"/>
    </row>
    <row r="23" spans="2:13">
      <c r="B23" s="111" t="s">
        <v>13</v>
      </c>
      <c r="C23" s="72" t="s">
        <v>10</v>
      </c>
      <c r="D23" s="27" t="s">
        <v>18</v>
      </c>
      <c r="E23" s="59" t="s">
        <v>16</v>
      </c>
      <c r="F23" s="60"/>
      <c r="G23" s="61">
        <f>(F19*(1+G21))/(1*(1+G22))</f>
        <v>3.9609423617623891</v>
      </c>
      <c r="H23" s="61">
        <f>(G19*(1+H21))/(1*(1+H22))</f>
        <v>2.9993553585946278</v>
      </c>
      <c r="I23" s="61">
        <f t="shared" ref="I23:K23" si="7">(H19*(1+I21))/(1*(1+I22))</f>
        <v>2.7427527430972236</v>
      </c>
      <c r="J23" s="61">
        <f t="shared" si="7"/>
        <v>2.3627006274768827</v>
      </c>
      <c r="K23" s="62">
        <f t="shared" si="7"/>
        <v>2.1318262503754779</v>
      </c>
      <c r="L23" s="7"/>
    </row>
    <row r="24" spans="2:13" s="5" customFormat="1">
      <c r="B24" s="19"/>
      <c r="C24" s="94" t="s">
        <v>11</v>
      </c>
      <c r="D24" s="109"/>
      <c r="E24" s="95"/>
      <c r="F24" s="96"/>
      <c r="G24" s="97" t="str">
        <f>IF(G19&lt;G23,"Overvalued","Undervalued")</f>
        <v>Overvalued</v>
      </c>
      <c r="H24" s="97" t="str">
        <f>IF(H19&lt;H23,"Overvalued","Undervalued")</f>
        <v>Overvalued</v>
      </c>
      <c r="I24" s="97" t="str">
        <f>IF(I19&lt;I23,"Overvalued","Undervalued")</f>
        <v>Overvalued</v>
      </c>
      <c r="J24" s="97" t="str">
        <f>IF(J19&lt;J23,"Overvalued","Undervalued")</f>
        <v>Overvalued</v>
      </c>
      <c r="K24" s="98" t="str">
        <f>IF(K19&lt;K23,"Overvalued","Undervalued")</f>
        <v>Undervalued</v>
      </c>
      <c r="L24" s="13"/>
    </row>
    <row r="25" spans="2:13" s="33" customFormat="1">
      <c r="B25" s="30"/>
      <c r="C25" s="99"/>
      <c r="D25" s="109"/>
      <c r="E25" s="100"/>
      <c r="F25" s="101"/>
      <c r="G25" s="101"/>
      <c r="H25" s="102"/>
      <c r="I25" s="102"/>
      <c r="J25" s="102"/>
      <c r="K25" s="103"/>
    </row>
    <row r="26" spans="2:13" s="33" customFormat="1">
      <c r="B26" s="30"/>
      <c r="C26" s="64" t="s">
        <v>14</v>
      </c>
      <c r="D26" s="109"/>
      <c r="E26" s="100"/>
      <c r="F26" s="104">
        <f>62.88%</f>
        <v>0.62880000000000003</v>
      </c>
      <c r="G26" s="104">
        <v>0.67079999999999995</v>
      </c>
      <c r="H26" s="104">
        <v>0.54930000000000001</v>
      </c>
      <c r="I26" s="104">
        <v>0.55379999999999996</v>
      </c>
      <c r="J26" s="104">
        <v>0.5081</v>
      </c>
      <c r="K26" s="105">
        <v>0.47199999999999998</v>
      </c>
    </row>
    <row r="27" spans="2:13" s="33" customFormat="1">
      <c r="B27" s="30"/>
      <c r="C27" s="64" t="s">
        <v>15</v>
      </c>
      <c r="D27" s="109"/>
      <c r="E27" s="100"/>
      <c r="F27" s="106">
        <f>F8</f>
        <v>4.6699999999999998E-2</v>
      </c>
      <c r="G27" s="106">
        <f>G8</f>
        <v>4.1200000000000001E-2</v>
      </c>
      <c r="H27" s="106">
        <f t="shared" ref="H27:K27" si="8">H8</f>
        <v>4.3400000000000001E-2</v>
      </c>
      <c r="I27" s="106">
        <f t="shared" si="8"/>
        <v>6.1899999999999997E-2</v>
      </c>
      <c r="J27" s="106">
        <f t="shared" si="8"/>
        <v>7.9600000000000004E-2</v>
      </c>
      <c r="K27" s="107">
        <f t="shared" si="8"/>
        <v>8.0500000000000002E-2</v>
      </c>
    </row>
    <row r="28" spans="2:13">
      <c r="B28" s="18" t="s">
        <v>20</v>
      </c>
      <c r="C28" s="72" t="s">
        <v>22</v>
      </c>
      <c r="D28" s="73" t="s">
        <v>18</v>
      </c>
      <c r="E28" s="59" t="s">
        <v>16</v>
      </c>
      <c r="F28" s="60"/>
      <c r="G28" s="61">
        <f>(F19*(1+G26))/(1*(1+G27))</f>
        <v>5.6693588167499032</v>
      </c>
      <c r="H28" s="61">
        <f>(G19*(1+H26))/(1*(1+H27))</f>
        <v>4.288267586735671</v>
      </c>
      <c r="I28" s="61">
        <f>(H19*(1+I26))/(1*(1+I27))</f>
        <v>3.8834025802806282</v>
      </c>
      <c r="J28" s="61">
        <f>(I19*(1+J26))/(1*(1+J27))</f>
        <v>3.2687606520933672</v>
      </c>
      <c r="K28" s="62">
        <f>(J19*(1+K26))/(1*(1+K27))</f>
        <v>2.9113040259139287</v>
      </c>
      <c r="L28" s="7"/>
    </row>
    <row r="29" spans="2:13" s="33" customFormat="1">
      <c r="B29" s="30"/>
      <c r="C29" s="12" t="s">
        <v>11</v>
      </c>
      <c r="D29" s="28"/>
      <c r="E29" s="25"/>
      <c r="F29" s="13"/>
      <c r="G29" s="14" t="str">
        <f>IF(G19&lt;G28,"Overvalued","Undervalued")</f>
        <v>Overvalued</v>
      </c>
      <c r="H29" s="14" t="str">
        <f>IF(H19&lt;H28,"Overvalued","Undervalued")</f>
        <v>Overvalued</v>
      </c>
      <c r="I29" s="14" t="str">
        <f>IF(I19&lt;I28,"Overvalued","Undervalued")</f>
        <v>Overvalued</v>
      </c>
      <c r="J29" s="14" t="str">
        <f>IF(J19&lt;J28,"Overvalued","Undervalued")</f>
        <v>Overvalued</v>
      </c>
      <c r="K29" s="14" t="str">
        <f>IF(K19&lt;K28,"Overvalued","Undervalued")</f>
        <v>Overvalued</v>
      </c>
      <c r="L29" s="13"/>
    </row>
    <row r="30" spans="2:13" s="33" customFormat="1">
      <c r="B30" s="30"/>
      <c r="C30" s="30"/>
      <c r="D30" s="31"/>
      <c r="E30" s="32"/>
      <c r="H30" s="34"/>
      <c r="I30" s="34"/>
      <c r="J30" s="34"/>
      <c r="K30" s="34"/>
    </row>
    <row r="32" spans="2:13">
      <c r="B32" s="17"/>
      <c r="C32" s="17"/>
      <c r="D32" s="23"/>
      <c r="E32" s="17"/>
      <c r="F32" s="17"/>
      <c r="G32" s="17"/>
      <c r="H32" s="17"/>
      <c r="I32" s="17"/>
      <c r="J32" s="17"/>
      <c r="K32" s="17"/>
      <c r="L32" s="17"/>
      <c r="M32" s="17"/>
    </row>
    <row r="33" spans="2:13">
      <c r="B33" s="17"/>
      <c r="C33" s="17"/>
      <c r="D33" s="23"/>
      <c r="E33" s="17"/>
      <c r="F33" s="17"/>
      <c r="G33" s="17"/>
      <c r="H33" s="17"/>
      <c r="I33" s="17"/>
      <c r="J33" s="17"/>
      <c r="K33" s="17"/>
      <c r="L33" s="17"/>
      <c r="M33" s="17"/>
    </row>
    <row r="34" spans="2:13">
      <c r="C34" s="5" t="s">
        <v>6</v>
      </c>
      <c r="D34" s="26"/>
      <c r="F34" s="1">
        <v>2002</v>
      </c>
      <c r="G34" s="1">
        <v>2003</v>
      </c>
      <c r="H34" s="1">
        <v>2004</v>
      </c>
      <c r="I34" s="1">
        <v>2005</v>
      </c>
      <c r="J34" s="1">
        <v>2006</v>
      </c>
      <c r="K34" s="1">
        <v>2007</v>
      </c>
    </row>
    <row r="35" spans="2:13" ht="15" customHeight="1">
      <c r="D35" s="29" t="s">
        <v>19</v>
      </c>
    </row>
    <row r="36" spans="2:13">
      <c r="B36" s="20" t="s">
        <v>17</v>
      </c>
      <c r="C36" s="9" t="s">
        <v>4</v>
      </c>
      <c r="D36" s="37" t="s">
        <v>18</v>
      </c>
      <c r="E36" s="10"/>
      <c r="F36" s="11">
        <v>31.78</v>
      </c>
      <c r="G36" s="11">
        <v>29.45</v>
      </c>
      <c r="H36" s="11">
        <v>27.748000000000001</v>
      </c>
      <c r="I36" s="11">
        <v>28.782</v>
      </c>
      <c r="J36" s="11">
        <v>26.331</v>
      </c>
      <c r="K36" s="11">
        <v>25.815999999999999</v>
      </c>
      <c r="L36" s="10"/>
    </row>
    <row r="37" spans="2:13">
      <c r="C37" s="3" t="s">
        <v>5</v>
      </c>
      <c r="D37" s="39"/>
      <c r="F37" s="16">
        <v>140.6</v>
      </c>
      <c r="G37" s="16">
        <v>159.9</v>
      </c>
      <c r="H37" s="16">
        <v>177.3</v>
      </c>
      <c r="I37" s="16">
        <v>199.7</v>
      </c>
      <c r="J37" s="16">
        <v>219.1</v>
      </c>
      <c r="K37" s="16">
        <v>231.1</v>
      </c>
    </row>
    <row r="38" spans="2:13">
      <c r="C38" s="3" t="s">
        <v>12</v>
      </c>
      <c r="D38" s="39"/>
      <c r="G38" s="2">
        <f t="shared" ref="G38" si="9">(G37-F37)/F37</f>
        <v>0.13726884779516368</v>
      </c>
      <c r="H38" s="2">
        <f t="shared" ref="H38" si="10">(H37-G37)/G37</f>
        <v>0.10881801125703568</v>
      </c>
      <c r="I38" s="2">
        <f t="shared" ref="I38" si="11">(I37-H37)/H37</f>
        <v>0.12633953750705007</v>
      </c>
      <c r="J38" s="2">
        <f t="shared" ref="J38" si="12">(J37-I37)/I37</f>
        <v>9.714571857786683E-2</v>
      </c>
      <c r="K38" s="2">
        <f t="shared" ref="K38" si="13">(K37-J37)/J37</f>
        <v>5.4769511638521222E-2</v>
      </c>
    </row>
    <row r="39" spans="2:13">
      <c r="C39" s="3" t="s">
        <v>2</v>
      </c>
      <c r="D39" s="39"/>
      <c r="F39" s="2"/>
      <c r="G39" s="2">
        <f>G10</f>
        <v>2.2790439132851552E-2</v>
      </c>
      <c r="H39" s="2">
        <f t="shared" ref="H39:K39" si="14">H10</f>
        <v>2.6630434782608726E-2</v>
      </c>
      <c r="I39" s="2">
        <f t="shared" si="14"/>
        <v>3.3880359978824805E-2</v>
      </c>
      <c r="J39" s="2">
        <f t="shared" si="14"/>
        <v>3.2258064516128941E-2</v>
      </c>
      <c r="K39" s="2">
        <f t="shared" si="14"/>
        <v>2.8472222222222267E-2</v>
      </c>
      <c r="L39" s="2"/>
    </row>
    <row r="40" spans="2:13">
      <c r="B40" s="111" t="s">
        <v>13</v>
      </c>
      <c r="C40" s="6" t="s">
        <v>10</v>
      </c>
      <c r="D40" s="27" t="s">
        <v>18</v>
      </c>
      <c r="E40" s="24" t="s">
        <v>16</v>
      </c>
      <c r="F40" s="7"/>
      <c r="G40" s="8">
        <f>(F36*(1+G38))/(1*(1+G39))</f>
        <v>35.337056937658481</v>
      </c>
      <c r="H40" s="8">
        <f>(G36*(1+H38))/(1*(1+H39))</f>
        <v>31.807639170987951</v>
      </c>
      <c r="I40" s="8">
        <f t="shared" ref="I40:K40" si="15">(H36*(1+I38))/(1*(1+I39))</f>
        <v>30.229483697113409</v>
      </c>
      <c r="J40" s="8">
        <f t="shared" si="15"/>
        <v>30.591234069854785</v>
      </c>
      <c r="K40" s="8">
        <f t="shared" si="15"/>
        <v>27.004264588638499</v>
      </c>
      <c r="L40" s="7"/>
    </row>
    <row r="41" spans="2:13" s="5" customFormat="1">
      <c r="C41" s="12" t="s">
        <v>11</v>
      </c>
      <c r="D41" s="40"/>
      <c r="E41" s="13"/>
      <c r="F41" s="13"/>
      <c r="G41" s="14" t="str">
        <f>IF(G36&lt;G40,"Overvalued","Undervalued")</f>
        <v>Overvalued</v>
      </c>
      <c r="H41" s="14" t="str">
        <f>IF(H36&lt;H40,"Overvalued","Undervalued")</f>
        <v>Overvalued</v>
      </c>
      <c r="I41" s="14" t="str">
        <f t="shared" ref="I41:K41" si="16">IF(I36&lt;I40,"Overvalued","Undervalued")</f>
        <v>Overvalued</v>
      </c>
      <c r="J41" s="14" t="str">
        <f t="shared" si="16"/>
        <v>Overvalued</v>
      </c>
      <c r="K41" s="14" t="str">
        <f t="shared" si="16"/>
        <v>Overvalued</v>
      </c>
      <c r="L41" s="13"/>
    </row>
    <row r="42" spans="2:13" s="33" customFormat="1">
      <c r="B42" s="30"/>
      <c r="C42" s="30"/>
      <c r="D42" s="31"/>
      <c r="E42" s="32"/>
      <c r="H42" s="34"/>
      <c r="I42" s="34"/>
      <c r="J42" s="34"/>
      <c r="K42" s="34"/>
    </row>
    <row r="43" spans="2:13" s="33" customFormat="1">
      <c r="B43" s="30"/>
      <c r="C43" s="35" t="s">
        <v>14</v>
      </c>
      <c r="D43" s="31"/>
      <c r="E43" s="32"/>
      <c r="F43" s="38">
        <v>0.15709999999999999</v>
      </c>
      <c r="G43" s="38">
        <v>0.1298</v>
      </c>
      <c r="H43" s="38">
        <v>0.114</v>
      </c>
      <c r="I43" s="38">
        <v>0.10680000000000001</v>
      </c>
      <c r="J43" s="38">
        <v>0.1046</v>
      </c>
      <c r="K43" s="38">
        <v>9.9000000000000005E-2</v>
      </c>
    </row>
    <row r="44" spans="2:13" s="33" customFormat="1">
      <c r="B44" s="30"/>
      <c r="C44" s="35" t="s">
        <v>15</v>
      </c>
      <c r="D44" s="31"/>
      <c r="E44" s="32"/>
      <c r="F44" s="36">
        <f>F27</f>
        <v>4.6699999999999998E-2</v>
      </c>
      <c r="G44" s="36">
        <f t="shared" ref="G44:K44" si="17">G27</f>
        <v>4.1200000000000001E-2</v>
      </c>
      <c r="H44" s="36">
        <f t="shared" si="17"/>
        <v>4.3400000000000001E-2</v>
      </c>
      <c r="I44" s="36">
        <f t="shared" si="17"/>
        <v>6.1899999999999997E-2</v>
      </c>
      <c r="J44" s="36">
        <f t="shared" si="17"/>
        <v>7.9600000000000004E-2</v>
      </c>
      <c r="K44" s="36">
        <f t="shared" si="17"/>
        <v>8.0500000000000002E-2</v>
      </c>
    </row>
    <row r="45" spans="2:13">
      <c r="B45" s="18" t="s">
        <v>20</v>
      </c>
      <c r="C45" s="6" t="s">
        <v>22</v>
      </c>
      <c r="D45" s="37" t="s">
        <v>18</v>
      </c>
      <c r="E45" s="24" t="s">
        <v>16</v>
      </c>
      <c r="F45" s="7"/>
      <c r="G45" s="43">
        <f>(F36*(1+G43))/(1*(1+G44))</f>
        <v>34.484291202458699</v>
      </c>
      <c r="H45" s="43">
        <f>(G36*(1+H43))/(1*(1+H44))</f>
        <v>31.442687368219286</v>
      </c>
      <c r="I45" s="43">
        <f t="shared" ref="I45:K45" si="18">(H36*(1+I43))/(1*(1+I44))</f>
        <v>28.921260382333553</v>
      </c>
      <c r="J45" s="43">
        <f t="shared" si="18"/>
        <v>29.448496850685434</v>
      </c>
      <c r="K45" s="43">
        <f t="shared" si="18"/>
        <v>26.78183155946321</v>
      </c>
      <c r="L45" s="7"/>
    </row>
    <row r="46" spans="2:13" s="33" customFormat="1">
      <c r="B46" s="30"/>
      <c r="C46" s="12" t="s">
        <v>11</v>
      </c>
      <c r="D46" s="28"/>
      <c r="E46" s="25"/>
      <c r="F46" s="13"/>
      <c r="G46" s="14" t="str">
        <f>IF(G36&lt;G45,"Overvalued","Undervalued")</f>
        <v>Overvalued</v>
      </c>
      <c r="H46" s="14" t="str">
        <f>IF(H36&lt;H45,"Overvalued","Undervalued")</f>
        <v>Overvalued</v>
      </c>
      <c r="I46" s="14" t="str">
        <f t="shared" ref="I46:K46" si="19">IF(I36&lt;I45,"Overvalued","Undervalued")</f>
        <v>Overvalued</v>
      </c>
      <c r="J46" s="14" t="str">
        <f t="shared" si="19"/>
        <v>Overvalued</v>
      </c>
      <c r="K46" s="14" t="str">
        <f t="shared" si="19"/>
        <v>Overvalued</v>
      </c>
      <c r="L46" s="13"/>
    </row>
    <row r="49" spans="2:13">
      <c r="B49" s="17"/>
      <c r="C49" s="17"/>
      <c r="D49" s="23"/>
      <c r="E49" s="17"/>
      <c r="F49" s="17"/>
      <c r="G49" s="17"/>
      <c r="H49" s="17"/>
      <c r="I49" s="17"/>
      <c r="J49" s="17"/>
      <c r="K49" s="17"/>
      <c r="L49" s="17"/>
      <c r="M49" s="17"/>
    </row>
    <row r="50" spans="2:13">
      <c r="B50" s="17"/>
      <c r="C50" s="17"/>
      <c r="D50" s="23"/>
      <c r="E50" s="17"/>
      <c r="F50" s="17"/>
      <c r="G50" s="17"/>
      <c r="H50" s="17"/>
      <c r="I50" s="17"/>
      <c r="J50" s="17"/>
      <c r="K50" s="17"/>
      <c r="L50" s="17"/>
      <c r="M50" s="17"/>
    </row>
    <row r="51" spans="2:13">
      <c r="C51" s="5" t="s">
        <v>7</v>
      </c>
      <c r="D51" s="26"/>
      <c r="F51" s="1">
        <v>2002</v>
      </c>
      <c r="G51" s="1">
        <v>2003</v>
      </c>
      <c r="H51" s="1">
        <v>2004</v>
      </c>
      <c r="I51" s="1">
        <v>2005</v>
      </c>
      <c r="J51" s="1">
        <v>2006</v>
      </c>
      <c r="K51" s="1">
        <v>2007</v>
      </c>
    </row>
    <row r="52" spans="2:13" ht="15" customHeight="1">
      <c r="D52" s="29" t="s">
        <v>19</v>
      </c>
    </row>
    <row r="53" spans="2:13">
      <c r="C53" s="9" t="s">
        <v>4</v>
      </c>
      <c r="D53" s="37" t="s">
        <v>18</v>
      </c>
      <c r="E53" s="10"/>
      <c r="F53" s="11">
        <v>48.03</v>
      </c>
      <c r="G53" s="11">
        <v>45.604999999999997</v>
      </c>
      <c r="H53" s="11">
        <v>43.585000000000001</v>
      </c>
      <c r="I53" s="11">
        <v>45.064999999999998</v>
      </c>
      <c r="J53" s="11">
        <v>44.244999999999997</v>
      </c>
      <c r="K53" s="11">
        <v>40.755000000000003</v>
      </c>
      <c r="L53" s="10"/>
    </row>
    <row r="54" spans="2:13">
      <c r="C54" s="3" t="s">
        <v>5</v>
      </c>
      <c r="D54" s="39"/>
      <c r="F54" s="16">
        <v>108.2</v>
      </c>
      <c r="G54" s="16">
        <v>112.4</v>
      </c>
      <c r="H54" s="16">
        <v>116.6</v>
      </c>
      <c r="I54" s="16">
        <v>121.5</v>
      </c>
      <c r="J54" s="16">
        <v>128.6</v>
      </c>
      <c r="K54" s="16">
        <v>133.9</v>
      </c>
    </row>
    <row r="55" spans="2:13">
      <c r="C55" s="3" t="s">
        <v>12</v>
      </c>
      <c r="D55" s="39"/>
      <c r="G55" s="2">
        <f t="shared" ref="G55" si="20">(G54-F54)/F54</f>
        <v>3.8817005545286533E-2</v>
      </c>
      <c r="H55" s="2">
        <f t="shared" ref="H55" si="21">(H54-G54)/G54</f>
        <v>3.736654804270452E-2</v>
      </c>
      <c r="I55" s="2">
        <f t="shared" ref="I55" si="22">(I54-H54)/H54</f>
        <v>4.2024013722126982E-2</v>
      </c>
      <c r="J55" s="2">
        <f t="shared" ref="J55" si="23">(J54-I54)/I54</f>
        <v>5.8436213991769501E-2</v>
      </c>
      <c r="K55" s="2">
        <f t="shared" ref="K55" si="24">(K54-J54)/J54</f>
        <v>4.1213063763608178E-2</v>
      </c>
    </row>
    <row r="56" spans="2:13">
      <c r="C56" s="3" t="s">
        <v>2</v>
      </c>
      <c r="D56" s="39"/>
      <c r="F56" s="2"/>
      <c r="G56" s="2">
        <f>G10</f>
        <v>2.2790439132851552E-2</v>
      </c>
      <c r="H56" s="2">
        <f t="shared" ref="H56:K56" si="25">H10</f>
        <v>2.6630434782608726E-2</v>
      </c>
      <c r="I56" s="2">
        <f t="shared" si="25"/>
        <v>3.3880359978824805E-2</v>
      </c>
      <c r="J56" s="2">
        <f t="shared" si="25"/>
        <v>3.2258064516128941E-2</v>
      </c>
      <c r="K56" s="2">
        <f t="shared" si="25"/>
        <v>2.8472222222222267E-2</v>
      </c>
      <c r="L56" s="2"/>
    </row>
    <row r="57" spans="2:13">
      <c r="B57" s="111" t="s">
        <v>13</v>
      </c>
      <c r="C57" s="6" t="s">
        <v>10</v>
      </c>
      <c r="D57" s="27" t="s">
        <v>18</v>
      </c>
      <c r="E57" s="7"/>
      <c r="F57" s="7"/>
      <c r="G57" s="8">
        <f>(F53*(1+G55))/(1*(1+G56))</f>
        <v>48.782603813389059</v>
      </c>
      <c r="H57" s="8">
        <f>(G53*(1+H55))/(1*(1+H56))</f>
        <v>46.081919861946567</v>
      </c>
      <c r="I57" s="8">
        <f t="shared" ref="I57" si="26">(H53*(1+I55))/(1*(1+I56))</f>
        <v>43.928309692437814</v>
      </c>
      <c r="J57" s="8">
        <f t="shared" ref="J57" si="27">(I53*(1+J55))/(1*(1+J56))</f>
        <v>46.207852109053498</v>
      </c>
      <c r="K57" s="8">
        <f t="shared" ref="K57" si="28">(J53*(1+K55))/(1*(1+K56))</f>
        <v>44.793112551625931</v>
      </c>
      <c r="L57" s="7"/>
    </row>
    <row r="58" spans="2:13" s="5" customFormat="1">
      <c r="C58" s="12" t="s">
        <v>11</v>
      </c>
      <c r="D58" s="40"/>
      <c r="E58" s="13"/>
      <c r="F58" s="13"/>
      <c r="G58" s="14" t="str">
        <f>IF(G53&lt;G57,"Overvalued","Undervalued")</f>
        <v>Overvalued</v>
      </c>
      <c r="H58" s="14" t="str">
        <f>IF(H53&lt;H57,"Overvalued","Undervalued")</f>
        <v>Overvalued</v>
      </c>
      <c r="I58" s="14" t="str">
        <f t="shared" ref="I58:K58" si="29">IF(I53&lt;I57,"Overvalued","Undervalued")</f>
        <v>Undervalued</v>
      </c>
      <c r="J58" s="14" t="str">
        <f t="shared" si="29"/>
        <v>Overvalued</v>
      </c>
      <c r="K58" s="14" t="str">
        <f t="shared" si="29"/>
        <v>Overvalued</v>
      </c>
      <c r="L58" s="13"/>
    </row>
    <row r="60" spans="2:13" s="33" customFormat="1">
      <c r="B60" s="30"/>
      <c r="C60" s="35" t="s">
        <v>14</v>
      </c>
      <c r="D60" s="31"/>
      <c r="E60" s="32"/>
      <c r="F60" s="38">
        <v>0.1192</v>
      </c>
      <c r="G60" s="38">
        <v>0.11459999999999999</v>
      </c>
      <c r="H60" s="38">
        <v>0.10920000000000001</v>
      </c>
      <c r="I60" s="38">
        <v>0.1075</v>
      </c>
      <c r="J60" s="38">
        <v>0.1119</v>
      </c>
      <c r="K60" s="38">
        <v>0.125</v>
      </c>
    </row>
    <row r="61" spans="2:13" s="33" customFormat="1">
      <c r="B61" s="30"/>
      <c r="C61" s="35" t="s">
        <v>15</v>
      </c>
      <c r="D61" s="31"/>
      <c r="E61" s="32"/>
      <c r="F61" s="36">
        <f>F44</f>
        <v>4.6699999999999998E-2</v>
      </c>
      <c r="G61" s="36">
        <f t="shared" ref="G61:K61" si="30">G44</f>
        <v>4.1200000000000001E-2</v>
      </c>
      <c r="H61" s="36">
        <f t="shared" si="30"/>
        <v>4.3400000000000001E-2</v>
      </c>
      <c r="I61" s="36">
        <f t="shared" si="30"/>
        <v>6.1899999999999997E-2</v>
      </c>
      <c r="J61" s="36">
        <f t="shared" si="30"/>
        <v>7.9600000000000004E-2</v>
      </c>
      <c r="K61" s="36">
        <f t="shared" si="30"/>
        <v>8.0500000000000002E-2</v>
      </c>
    </row>
    <row r="62" spans="2:13">
      <c r="B62" s="18" t="s">
        <v>20</v>
      </c>
      <c r="C62" s="6" t="s">
        <v>22</v>
      </c>
      <c r="D62" s="37" t="s">
        <v>18</v>
      </c>
      <c r="E62" s="24" t="s">
        <v>16</v>
      </c>
      <c r="F62" s="7"/>
      <c r="G62" s="43">
        <f>(F53*(1+G60))/(1*(1+G61))</f>
        <v>51.415902804456401</v>
      </c>
      <c r="H62" s="43">
        <f>(G53*(1+H60))/(1*(1+H61))</f>
        <v>48.480990990990982</v>
      </c>
      <c r="I62" s="43">
        <f t="shared" ref="I62" si="31">(H53*(1+I60))/(1*(1+I61))</f>
        <v>45.456622563329873</v>
      </c>
      <c r="J62" s="43">
        <f t="shared" ref="J62" si="32">(I53*(1+J60))/(1*(1+J61))</f>
        <v>46.413276676546857</v>
      </c>
      <c r="K62" s="43">
        <f t="shared" ref="K62" si="33">(J53*(1+K60))/(1*(1+K61))</f>
        <v>46.067214252660804</v>
      </c>
      <c r="L62" s="7"/>
    </row>
    <row r="63" spans="2:13" s="33" customFormat="1">
      <c r="B63" s="30"/>
      <c r="C63" s="12" t="s">
        <v>11</v>
      </c>
      <c r="D63" s="28"/>
      <c r="E63" s="25"/>
      <c r="F63" s="13"/>
      <c r="G63" s="14" t="str">
        <f>IF(G53&lt;G62,"Overvalued","Undervalued")</f>
        <v>Overvalued</v>
      </c>
      <c r="H63" s="14" t="str">
        <f>IF(H53&lt;H62,"Overvalued","Undervalued")</f>
        <v>Overvalued</v>
      </c>
      <c r="I63" s="14" t="str">
        <f t="shared" ref="I63:K63" si="34">IF(I53&lt;I62,"Overvalued","Undervalued")</f>
        <v>Overvalued</v>
      </c>
      <c r="J63" s="14" t="str">
        <f t="shared" si="34"/>
        <v>Overvalued</v>
      </c>
      <c r="K63" s="14" t="str">
        <f t="shared" si="34"/>
        <v>Overvalued</v>
      </c>
      <c r="L63" s="13"/>
    </row>
    <row r="66" spans="2:13">
      <c r="B66" s="17"/>
      <c r="C66" s="17"/>
      <c r="D66" s="23"/>
      <c r="E66" s="17"/>
      <c r="F66" s="17"/>
      <c r="G66" s="17"/>
      <c r="H66" s="17"/>
      <c r="I66" s="17"/>
      <c r="J66" s="17"/>
      <c r="K66" s="17"/>
      <c r="L66" s="17"/>
      <c r="M66" s="17"/>
    </row>
    <row r="67" spans="2:13">
      <c r="B67" s="17"/>
      <c r="C67" s="17"/>
      <c r="D67" s="23"/>
      <c r="E67" s="17"/>
      <c r="F67" s="17"/>
      <c r="G67" s="17"/>
      <c r="H67" s="17"/>
      <c r="I67" s="17"/>
      <c r="J67" s="17"/>
      <c r="K67" s="17"/>
      <c r="L67" s="17"/>
      <c r="M67" s="17"/>
    </row>
    <row r="68" spans="2:13">
      <c r="C68" s="5" t="s">
        <v>8</v>
      </c>
      <c r="D68" s="26"/>
      <c r="F68" s="1">
        <v>2002</v>
      </c>
      <c r="G68" s="1">
        <v>2003</v>
      </c>
      <c r="H68" s="1">
        <v>2004</v>
      </c>
      <c r="I68" s="1">
        <v>2005</v>
      </c>
      <c r="J68" s="1">
        <v>2006</v>
      </c>
      <c r="K68" s="1">
        <v>2007</v>
      </c>
    </row>
    <row r="69" spans="2:13" ht="15" customHeight="1">
      <c r="D69" s="29" t="s">
        <v>19</v>
      </c>
    </row>
    <row r="70" spans="2:13">
      <c r="C70" s="9" t="s">
        <v>4</v>
      </c>
      <c r="D70" s="37" t="s">
        <v>18</v>
      </c>
      <c r="E70" s="10"/>
      <c r="F70" s="11">
        <v>8.2769999999999992</v>
      </c>
      <c r="G70" s="11">
        <v>8.2769999999999992</v>
      </c>
      <c r="H70" s="11">
        <v>8.2769999999999992</v>
      </c>
      <c r="I70" s="11">
        <v>8.07</v>
      </c>
      <c r="J70" s="11">
        <v>7.8090000000000002</v>
      </c>
      <c r="K70" s="11">
        <v>7.6159999999999997</v>
      </c>
      <c r="L70" s="10"/>
    </row>
    <row r="71" spans="2:13">
      <c r="C71" s="3" t="s">
        <v>5</v>
      </c>
      <c r="D71" s="39"/>
      <c r="F71" s="16">
        <v>99.9</v>
      </c>
      <c r="G71" s="16">
        <v>101.1</v>
      </c>
      <c r="H71" s="16">
        <v>105</v>
      </c>
      <c r="I71" s="16">
        <v>106.8</v>
      </c>
      <c r="J71" s="16">
        <v>108.9</v>
      </c>
      <c r="K71" s="16">
        <v>111.6</v>
      </c>
    </row>
    <row r="72" spans="2:13">
      <c r="C72" s="3" t="s">
        <v>12</v>
      </c>
      <c r="D72" s="39"/>
      <c r="G72" s="2">
        <f t="shared" ref="G72" si="35">(G71-F71)/F71</f>
        <v>1.2012012012011897E-2</v>
      </c>
      <c r="H72" s="2">
        <f t="shared" ref="H72" si="36">(H71-G71)/G71</f>
        <v>3.8575667655786405E-2</v>
      </c>
      <c r="I72" s="2">
        <f t="shared" ref="I72" si="37">(I71-H71)/H71</f>
        <v>1.7142857142857116E-2</v>
      </c>
      <c r="J72" s="2">
        <f t="shared" ref="J72" si="38">(J71-I71)/I71</f>
        <v>1.9662921348314686E-2</v>
      </c>
      <c r="K72" s="2">
        <f t="shared" ref="K72" si="39">(K71-J71)/J71</f>
        <v>2.4793388429751959E-2</v>
      </c>
    </row>
    <row r="73" spans="2:13">
      <c r="C73" s="3" t="s">
        <v>2</v>
      </c>
      <c r="D73" s="39"/>
      <c r="F73" s="2"/>
      <c r="G73" s="2">
        <f>G10</f>
        <v>2.2790439132851552E-2</v>
      </c>
      <c r="H73" s="2">
        <f t="shared" ref="H73:K73" si="40">H10</f>
        <v>2.6630434782608726E-2</v>
      </c>
      <c r="I73" s="2">
        <f t="shared" si="40"/>
        <v>3.3880359978824805E-2</v>
      </c>
      <c r="J73" s="2">
        <f t="shared" si="40"/>
        <v>3.2258064516128941E-2</v>
      </c>
      <c r="K73" s="2">
        <f t="shared" si="40"/>
        <v>2.8472222222222267E-2</v>
      </c>
      <c r="L73" s="2"/>
    </row>
    <row r="74" spans="2:13">
      <c r="B74" s="111" t="s">
        <v>13</v>
      </c>
      <c r="C74" s="6" t="s">
        <v>10</v>
      </c>
      <c r="D74" s="27" t="s">
        <v>18</v>
      </c>
      <c r="E74" s="7"/>
      <c r="F74" s="7"/>
      <c r="G74" s="8">
        <f>(F70*(1+G72))/(1*(1+G73))</f>
        <v>8.1897748580101837</v>
      </c>
      <c r="H74" s="8">
        <f>(G70*(1+H72))/(1*(1+H73))</f>
        <v>8.3733060212726187</v>
      </c>
      <c r="I74" s="8">
        <f t="shared" ref="I74" si="41">(H70*(1+I72))/(1*(1+I73))</f>
        <v>8.1430035374149643</v>
      </c>
      <c r="J74" s="8">
        <f t="shared" ref="J74" si="42">(I70*(1+J72))/(1*(1+J73))</f>
        <v>7.9715335323033711</v>
      </c>
      <c r="K74" s="8">
        <f t="shared" ref="K74" si="43">(J70*(1+K72))/(1*(1+K73))</f>
        <v>7.7810672931512661</v>
      </c>
      <c r="L74" s="7"/>
    </row>
    <row r="75" spans="2:13" s="5" customFormat="1">
      <c r="C75" s="12" t="s">
        <v>11</v>
      </c>
      <c r="D75" s="40"/>
      <c r="E75" s="13"/>
      <c r="F75" s="13"/>
      <c r="G75" s="14" t="str">
        <f>IF(G70&lt;G74,"Overvalued","Undervalued")</f>
        <v>Undervalued</v>
      </c>
      <c r="H75" s="14" t="str">
        <f>IF(H70&lt;H74,"Overvalued","Undervalued")</f>
        <v>Overvalued</v>
      </c>
      <c r="I75" s="14" t="str">
        <f t="shared" ref="I75:K75" si="44">IF(I70&lt;I74,"Overvalued","Undervalued")</f>
        <v>Overvalued</v>
      </c>
      <c r="J75" s="14" t="str">
        <f t="shared" si="44"/>
        <v>Overvalued</v>
      </c>
      <c r="K75" s="14" t="str">
        <f t="shared" si="44"/>
        <v>Overvalued</v>
      </c>
      <c r="L75" s="13"/>
    </row>
    <row r="76" spans="2:13" s="33" customFormat="1">
      <c r="B76" s="30"/>
      <c r="C76" s="30"/>
      <c r="D76" s="31"/>
      <c r="E76" s="32"/>
      <c r="H76" s="34"/>
      <c r="I76" s="34"/>
      <c r="J76" s="34"/>
      <c r="K76" s="34"/>
    </row>
    <row r="77" spans="2:13" s="33" customFormat="1">
      <c r="B77" s="30"/>
      <c r="C77" s="35" t="s">
        <v>14</v>
      </c>
      <c r="D77" s="31"/>
      <c r="E77" s="32"/>
      <c r="F77" s="38">
        <v>5.3100000000000001E-2</v>
      </c>
      <c r="G77" s="38">
        <v>5.3100000000000001E-2</v>
      </c>
      <c r="H77" s="38">
        <v>5.5800000000000002E-2</v>
      </c>
      <c r="I77" s="38">
        <v>5.5800000000000002E-2</v>
      </c>
      <c r="J77" s="38">
        <v>6.1199999999999997E-2</v>
      </c>
      <c r="K77" s="38">
        <v>6.3899999999999998E-2</v>
      </c>
    </row>
    <row r="78" spans="2:13" s="33" customFormat="1">
      <c r="B78" s="30"/>
      <c r="C78" s="35" t="s">
        <v>15</v>
      </c>
      <c r="D78" s="31"/>
      <c r="E78" s="32"/>
      <c r="F78" s="36">
        <f>F44</f>
        <v>4.6699999999999998E-2</v>
      </c>
      <c r="G78" s="36">
        <f t="shared" ref="G78:K78" si="45">G44</f>
        <v>4.1200000000000001E-2</v>
      </c>
      <c r="H78" s="36">
        <f t="shared" si="45"/>
        <v>4.3400000000000001E-2</v>
      </c>
      <c r="I78" s="36">
        <f t="shared" si="45"/>
        <v>6.1899999999999997E-2</v>
      </c>
      <c r="J78" s="36">
        <f t="shared" si="45"/>
        <v>7.9600000000000004E-2</v>
      </c>
      <c r="K78" s="36">
        <f t="shared" si="45"/>
        <v>8.0500000000000002E-2</v>
      </c>
    </row>
    <row r="79" spans="2:13">
      <c r="B79" s="18" t="s">
        <v>20</v>
      </c>
      <c r="C79" s="6" t="s">
        <v>22</v>
      </c>
      <c r="D79" s="37" t="s">
        <v>18</v>
      </c>
      <c r="E79" s="24" t="s">
        <v>16</v>
      </c>
      <c r="F79" s="7"/>
      <c r="G79" s="43">
        <f>(F70*(1+G77))/(1*(1+G78))</f>
        <v>8.3715988282750669</v>
      </c>
      <c r="H79" s="43">
        <f>(G70*(1+H77))/(1*(1+H78))</f>
        <v>8.375365727429557</v>
      </c>
      <c r="I79" s="43">
        <f t="shared" ref="I79" si="46">(H70*(1+I77))/(1*(1+I78))</f>
        <v>8.2294534325266024</v>
      </c>
      <c r="J79" s="43">
        <f t="shared" ref="J79" si="47">(I70*(1+J77))/(1*(1+J78))</f>
        <v>7.9324601704334929</v>
      </c>
      <c r="K79" s="43">
        <f t="shared" ref="K79" si="48">(J70*(1+K77))/(1*(1+K78))</f>
        <v>7.6890283202221203</v>
      </c>
      <c r="L79" s="7"/>
    </row>
    <row r="80" spans="2:13" s="33" customFormat="1">
      <c r="B80" s="30"/>
      <c r="C80" s="12" t="s">
        <v>11</v>
      </c>
      <c r="D80" s="28"/>
      <c r="E80" s="25"/>
      <c r="F80" s="13"/>
      <c r="G80" s="14" t="str">
        <f>IF(G70&lt;G79,"Overvalued","Undervalued")</f>
        <v>Overvalued</v>
      </c>
      <c r="H80" s="14" t="str">
        <f>IF(H70&lt;H79,"Overvalued","Undervalued")</f>
        <v>Overvalued</v>
      </c>
      <c r="I80" s="14" t="str">
        <f t="shared" ref="I80:K80" si="49">IF(I70&lt;I79,"Overvalued","Undervalued")</f>
        <v>Overvalued</v>
      </c>
      <c r="J80" s="14" t="str">
        <f t="shared" si="49"/>
        <v>Overvalued</v>
      </c>
      <c r="K80" s="14" t="str">
        <f t="shared" si="49"/>
        <v>Overvalued</v>
      </c>
      <c r="L80" s="13"/>
    </row>
    <row r="83" spans="2:13">
      <c r="B83" s="17"/>
      <c r="C83" s="17"/>
      <c r="D83" s="23"/>
      <c r="E83" s="17"/>
      <c r="F83" s="17"/>
      <c r="G83" s="17"/>
      <c r="H83" s="17"/>
      <c r="I83" s="17"/>
      <c r="J83" s="17"/>
      <c r="K83" s="17"/>
      <c r="L83" s="17"/>
      <c r="M83" s="17"/>
    </row>
    <row r="84" spans="2:13">
      <c r="B84" s="17"/>
      <c r="C84" s="17"/>
      <c r="D84" s="23"/>
      <c r="E84" s="17"/>
      <c r="F84" s="17"/>
      <c r="G84" s="17"/>
      <c r="H84" s="17"/>
      <c r="I84" s="17"/>
      <c r="J84" s="17"/>
      <c r="K84" s="17"/>
      <c r="L84" s="17"/>
      <c r="M84" s="17"/>
    </row>
    <row r="87" spans="2:13">
      <c r="B87" s="45"/>
      <c r="C87" s="46"/>
      <c r="D87" s="47"/>
      <c r="E87" s="46"/>
      <c r="F87" s="48"/>
      <c r="G87" s="48">
        <v>2003</v>
      </c>
      <c r="H87" s="48">
        <v>2004</v>
      </c>
      <c r="I87" s="48">
        <v>2005</v>
      </c>
      <c r="J87" s="48">
        <v>2006</v>
      </c>
      <c r="K87" s="49">
        <v>2007</v>
      </c>
    </row>
    <row r="88" spans="2:13">
      <c r="B88" s="50" t="s">
        <v>3</v>
      </c>
      <c r="C88" s="51" t="s">
        <v>21</v>
      </c>
      <c r="D88" s="41" t="s">
        <v>18</v>
      </c>
      <c r="E88" s="52" t="s">
        <v>16</v>
      </c>
      <c r="F88" s="42"/>
      <c r="G88" s="42">
        <f t="shared" ref="G88:K88" si="50">G19</f>
        <v>2.8879999999999999</v>
      </c>
      <c r="H88" s="42">
        <f t="shared" si="50"/>
        <v>2.6539999999999999</v>
      </c>
      <c r="I88" s="42">
        <f t="shared" si="50"/>
        <v>2.34</v>
      </c>
      <c r="J88" s="42">
        <f t="shared" si="50"/>
        <v>2.137</v>
      </c>
      <c r="K88" s="53">
        <f t="shared" si="50"/>
        <v>2.2210000000000001</v>
      </c>
    </row>
    <row r="89" spans="2:13">
      <c r="B89" s="50"/>
      <c r="C89" s="54" t="s">
        <v>10</v>
      </c>
      <c r="D89" s="41" t="s">
        <v>18</v>
      </c>
      <c r="E89" s="55" t="s">
        <v>16</v>
      </c>
      <c r="F89" s="44"/>
      <c r="G89" s="43">
        <f>G23</f>
        <v>3.9609423617623891</v>
      </c>
      <c r="H89" s="43">
        <f t="shared" ref="H89:K89" si="51">H23</f>
        <v>2.9993553585946278</v>
      </c>
      <c r="I89" s="43">
        <f t="shared" si="51"/>
        <v>2.7427527430972236</v>
      </c>
      <c r="J89" s="43">
        <f t="shared" si="51"/>
        <v>2.3627006274768827</v>
      </c>
      <c r="K89" s="56">
        <f t="shared" si="51"/>
        <v>2.1318262503754779</v>
      </c>
    </row>
    <row r="90" spans="2:13">
      <c r="B90" s="50" t="s">
        <v>6</v>
      </c>
      <c r="C90" s="51" t="s">
        <v>21</v>
      </c>
      <c r="D90" s="41" t="s">
        <v>18</v>
      </c>
      <c r="E90" s="52" t="s">
        <v>16</v>
      </c>
      <c r="F90" s="42"/>
      <c r="G90" s="42">
        <f t="shared" ref="G90:K90" si="52">G36</f>
        <v>29.45</v>
      </c>
      <c r="H90" s="42">
        <f t="shared" si="52"/>
        <v>27.748000000000001</v>
      </c>
      <c r="I90" s="42">
        <f t="shared" si="52"/>
        <v>28.782</v>
      </c>
      <c r="J90" s="42">
        <f t="shared" si="52"/>
        <v>26.331</v>
      </c>
      <c r="K90" s="53">
        <f t="shared" si="52"/>
        <v>25.815999999999999</v>
      </c>
    </row>
    <row r="91" spans="2:13" ht="15.75">
      <c r="B91" s="50"/>
      <c r="C91" s="54" t="s">
        <v>10</v>
      </c>
      <c r="D91" s="41" t="s">
        <v>18</v>
      </c>
      <c r="E91" s="55" t="s">
        <v>16</v>
      </c>
      <c r="F91" s="44"/>
      <c r="G91" s="43">
        <f>G40</f>
        <v>35.337056937658481</v>
      </c>
      <c r="H91" s="43">
        <f t="shared" ref="H91:K91" si="53">H40</f>
        <v>31.807639170987951</v>
      </c>
      <c r="I91" s="43">
        <f t="shared" si="53"/>
        <v>30.229483697113409</v>
      </c>
      <c r="J91" s="43">
        <f t="shared" si="53"/>
        <v>30.591234069854785</v>
      </c>
      <c r="K91" s="56">
        <f t="shared" si="53"/>
        <v>27.004264588638499</v>
      </c>
      <c r="M91" s="93" t="s">
        <v>13</v>
      </c>
    </row>
    <row r="92" spans="2:13">
      <c r="B92" s="50" t="s">
        <v>7</v>
      </c>
      <c r="C92" s="51" t="s">
        <v>21</v>
      </c>
      <c r="D92" s="41" t="s">
        <v>18</v>
      </c>
      <c r="E92" s="52" t="s">
        <v>16</v>
      </c>
      <c r="F92" s="42"/>
      <c r="G92" s="42">
        <f t="shared" ref="G92:K92" si="54">G53</f>
        <v>45.604999999999997</v>
      </c>
      <c r="H92" s="42">
        <f t="shared" si="54"/>
        <v>43.585000000000001</v>
      </c>
      <c r="I92" s="42">
        <f t="shared" si="54"/>
        <v>45.064999999999998</v>
      </c>
      <c r="J92" s="42">
        <f t="shared" si="54"/>
        <v>44.244999999999997</v>
      </c>
      <c r="K92" s="53">
        <f t="shared" si="54"/>
        <v>40.755000000000003</v>
      </c>
    </row>
    <row r="93" spans="2:13">
      <c r="B93" s="50"/>
      <c r="C93" s="54" t="s">
        <v>10</v>
      </c>
      <c r="D93" s="41" t="s">
        <v>18</v>
      </c>
      <c r="E93" s="55" t="s">
        <v>16</v>
      </c>
      <c r="F93" s="44"/>
      <c r="G93" s="43">
        <f>G57</f>
        <v>48.782603813389059</v>
      </c>
      <c r="H93" s="43">
        <f t="shared" ref="H93:K93" si="55">H57</f>
        <v>46.081919861946567</v>
      </c>
      <c r="I93" s="43">
        <f t="shared" si="55"/>
        <v>43.928309692437814</v>
      </c>
      <c r="J93" s="43">
        <f t="shared" si="55"/>
        <v>46.207852109053498</v>
      </c>
      <c r="K93" s="56">
        <f t="shared" si="55"/>
        <v>44.793112551625931</v>
      </c>
    </row>
    <row r="94" spans="2:13">
      <c r="B94" s="50" t="s">
        <v>8</v>
      </c>
      <c r="C94" s="51" t="s">
        <v>21</v>
      </c>
      <c r="D94" s="41" t="s">
        <v>18</v>
      </c>
      <c r="E94" s="52" t="s">
        <v>16</v>
      </c>
      <c r="F94" s="42"/>
      <c r="G94" s="42">
        <f t="shared" ref="G94:K94" si="56">G70</f>
        <v>8.2769999999999992</v>
      </c>
      <c r="H94" s="42">
        <f t="shared" si="56"/>
        <v>8.2769999999999992</v>
      </c>
      <c r="I94" s="42">
        <f t="shared" si="56"/>
        <v>8.07</v>
      </c>
      <c r="J94" s="42">
        <f t="shared" si="56"/>
        <v>7.8090000000000002</v>
      </c>
      <c r="K94" s="53">
        <f t="shared" si="56"/>
        <v>7.6159999999999997</v>
      </c>
    </row>
    <row r="95" spans="2:13">
      <c r="B95" s="57"/>
      <c r="C95" s="58" t="s">
        <v>10</v>
      </c>
      <c r="D95" s="41" t="s">
        <v>18</v>
      </c>
      <c r="E95" s="59" t="s">
        <v>16</v>
      </c>
      <c r="F95" s="60"/>
      <c r="G95" s="61">
        <f>G74</f>
        <v>8.1897748580101837</v>
      </c>
      <c r="H95" s="61">
        <f t="shared" ref="H95:K95" si="57">H74</f>
        <v>8.3733060212726187</v>
      </c>
      <c r="I95" s="61">
        <f t="shared" si="57"/>
        <v>8.1430035374149643</v>
      </c>
      <c r="J95" s="61">
        <f t="shared" si="57"/>
        <v>7.9715335323033711</v>
      </c>
      <c r="K95" s="62">
        <f t="shared" si="57"/>
        <v>7.7810672931512661</v>
      </c>
    </row>
    <row r="98" spans="2:13">
      <c r="B98" s="45"/>
      <c r="C98" s="46"/>
      <c r="D98" s="47"/>
      <c r="E98" s="46"/>
      <c r="F98" s="46"/>
      <c r="G98" s="46">
        <v>2003</v>
      </c>
      <c r="H98" s="46">
        <v>2004</v>
      </c>
      <c r="I98" s="46">
        <v>2005</v>
      </c>
      <c r="J98" s="46">
        <v>2006</v>
      </c>
      <c r="K98" s="75">
        <v>2007</v>
      </c>
    </row>
    <row r="99" spans="2:13">
      <c r="B99" s="50" t="s">
        <v>3</v>
      </c>
      <c r="C99" s="51" t="s">
        <v>21</v>
      </c>
      <c r="D99" s="74" t="s">
        <v>18</v>
      </c>
      <c r="E99" s="52" t="s">
        <v>16</v>
      </c>
      <c r="F99" s="42"/>
      <c r="G99" s="42">
        <f>G88</f>
        <v>2.8879999999999999</v>
      </c>
      <c r="H99" s="42">
        <f t="shared" ref="H99:K99" si="58">H88</f>
        <v>2.6539999999999999</v>
      </c>
      <c r="I99" s="42">
        <f t="shared" si="58"/>
        <v>2.34</v>
      </c>
      <c r="J99" s="42">
        <f t="shared" si="58"/>
        <v>2.137</v>
      </c>
      <c r="K99" s="53">
        <f t="shared" si="58"/>
        <v>2.2210000000000001</v>
      </c>
    </row>
    <row r="100" spans="2:13">
      <c r="B100" s="50"/>
      <c r="C100" s="54" t="s">
        <v>10</v>
      </c>
      <c r="D100" s="74" t="s">
        <v>18</v>
      </c>
      <c r="E100" s="55" t="s">
        <v>16</v>
      </c>
      <c r="F100" s="44"/>
      <c r="G100" s="43">
        <f>G89</f>
        <v>3.9609423617623891</v>
      </c>
      <c r="H100" s="43">
        <f t="shared" ref="H100:K100" si="59">H89</f>
        <v>2.9993553585946278</v>
      </c>
      <c r="I100" s="43">
        <f t="shared" si="59"/>
        <v>2.7427527430972236</v>
      </c>
      <c r="J100" s="43">
        <f t="shared" si="59"/>
        <v>2.3627006274768827</v>
      </c>
      <c r="K100" s="56">
        <f t="shared" si="59"/>
        <v>2.1318262503754779</v>
      </c>
    </row>
    <row r="101" spans="2:13" s="80" customFormat="1" ht="12.75">
      <c r="B101" s="76"/>
      <c r="C101" s="77" t="s">
        <v>11</v>
      </c>
      <c r="D101" s="78"/>
      <c r="E101" s="79"/>
      <c r="F101" s="79"/>
      <c r="G101" s="85" t="str">
        <f>G24</f>
        <v>Overvalued</v>
      </c>
      <c r="H101" s="85" t="str">
        <f t="shared" ref="H101:K101" si="60">H24</f>
        <v>Overvalued</v>
      </c>
      <c r="I101" s="85" t="str">
        <f t="shared" si="60"/>
        <v>Overvalued</v>
      </c>
      <c r="J101" s="85" t="str">
        <f t="shared" si="60"/>
        <v>Overvalued</v>
      </c>
      <c r="K101" s="90" t="str">
        <f t="shared" si="60"/>
        <v>Undervalued</v>
      </c>
    </row>
    <row r="102" spans="2:13">
      <c r="B102" s="50" t="s">
        <v>6</v>
      </c>
      <c r="C102" s="51" t="s">
        <v>21</v>
      </c>
      <c r="D102" s="74" t="s">
        <v>18</v>
      </c>
      <c r="E102" s="52" t="s">
        <v>16</v>
      </c>
      <c r="F102" s="42"/>
      <c r="G102" s="86">
        <f>G90</f>
        <v>29.45</v>
      </c>
      <c r="H102" s="86">
        <f t="shared" ref="H102:K102" si="61">H90</f>
        <v>27.748000000000001</v>
      </c>
      <c r="I102" s="86">
        <f t="shared" si="61"/>
        <v>28.782</v>
      </c>
      <c r="J102" s="86">
        <f t="shared" si="61"/>
        <v>26.331</v>
      </c>
      <c r="K102" s="87">
        <f t="shared" si="61"/>
        <v>25.815999999999999</v>
      </c>
    </row>
    <row r="103" spans="2:13">
      <c r="B103" s="50"/>
      <c r="C103" s="54" t="s">
        <v>10</v>
      </c>
      <c r="D103" s="74" t="s">
        <v>18</v>
      </c>
      <c r="E103" s="55" t="s">
        <v>16</v>
      </c>
      <c r="F103" s="44"/>
      <c r="G103" s="88">
        <f>G91</f>
        <v>35.337056937658481</v>
      </c>
      <c r="H103" s="88">
        <f t="shared" ref="H103:K103" si="62">H91</f>
        <v>31.807639170987951</v>
      </c>
      <c r="I103" s="88">
        <f t="shared" si="62"/>
        <v>30.229483697113409</v>
      </c>
      <c r="J103" s="88">
        <f t="shared" si="62"/>
        <v>30.591234069854785</v>
      </c>
      <c r="K103" s="89">
        <f t="shared" si="62"/>
        <v>27.004264588638499</v>
      </c>
    </row>
    <row r="104" spans="2:13" s="80" customFormat="1" ht="15.75">
      <c r="B104" s="76"/>
      <c r="C104" s="77" t="s">
        <v>11</v>
      </c>
      <c r="D104" s="78"/>
      <c r="E104" s="79"/>
      <c r="F104" s="79"/>
      <c r="G104" s="85" t="str">
        <f>G41</f>
        <v>Overvalued</v>
      </c>
      <c r="H104" s="85" t="str">
        <f t="shared" ref="H104:K104" si="63">H41</f>
        <v>Overvalued</v>
      </c>
      <c r="I104" s="85" t="str">
        <f t="shared" si="63"/>
        <v>Overvalued</v>
      </c>
      <c r="J104" s="85" t="str">
        <f t="shared" si="63"/>
        <v>Overvalued</v>
      </c>
      <c r="K104" s="90" t="str">
        <f t="shared" si="63"/>
        <v>Overvalued</v>
      </c>
      <c r="M104" s="93" t="s">
        <v>13</v>
      </c>
    </row>
    <row r="105" spans="2:13">
      <c r="B105" s="50" t="s">
        <v>7</v>
      </c>
      <c r="C105" s="51" t="s">
        <v>21</v>
      </c>
      <c r="D105" s="74" t="s">
        <v>18</v>
      </c>
      <c r="E105" s="52" t="s">
        <v>16</v>
      </c>
      <c r="F105" s="42"/>
      <c r="G105" s="86">
        <f>G92</f>
        <v>45.604999999999997</v>
      </c>
      <c r="H105" s="86">
        <f t="shared" ref="H105:K105" si="64">H92</f>
        <v>43.585000000000001</v>
      </c>
      <c r="I105" s="86">
        <f t="shared" si="64"/>
        <v>45.064999999999998</v>
      </c>
      <c r="J105" s="86">
        <f t="shared" si="64"/>
        <v>44.244999999999997</v>
      </c>
      <c r="K105" s="87">
        <f t="shared" si="64"/>
        <v>40.755000000000003</v>
      </c>
    </row>
    <row r="106" spans="2:13">
      <c r="B106" s="50"/>
      <c r="C106" s="54" t="s">
        <v>10</v>
      </c>
      <c r="D106" s="74" t="s">
        <v>18</v>
      </c>
      <c r="E106" s="55" t="s">
        <v>16</v>
      </c>
      <c r="F106" s="44"/>
      <c r="G106" s="88">
        <f>G93</f>
        <v>48.782603813389059</v>
      </c>
      <c r="H106" s="88">
        <f t="shared" ref="H106:K106" si="65">H93</f>
        <v>46.081919861946567</v>
      </c>
      <c r="I106" s="88">
        <f t="shared" si="65"/>
        <v>43.928309692437814</v>
      </c>
      <c r="J106" s="88">
        <f t="shared" si="65"/>
        <v>46.207852109053498</v>
      </c>
      <c r="K106" s="89">
        <f t="shared" si="65"/>
        <v>44.793112551625931</v>
      </c>
    </row>
    <row r="107" spans="2:13" s="80" customFormat="1" ht="12.75">
      <c r="B107" s="76"/>
      <c r="C107" s="77" t="s">
        <v>11</v>
      </c>
      <c r="D107" s="78"/>
      <c r="E107" s="79"/>
      <c r="F107" s="79"/>
      <c r="G107" s="85" t="str">
        <f>G58</f>
        <v>Overvalued</v>
      </c>
      <c r="H107" s="85" t="str">
        <f t="shared" ref="H107:K107" si="66">H58</f>
        <v>Overvalued</v>
      </c>
      <c r="I107" s="85" t="str">
        <f t="shared" si="66"/>
        <v>Undervalued</v>
      </c>
      <c r="J107" s="85" t="str">
        <f t="shared" si="66"/>
        <v>Overvalued</v>
      </c>
      <c r="K107" s="90" t="str">
        <f t="shared" si="66"/>
        <v>Overvalued</v>
      </c>
    </row>
    <row r="108" spans="2:13">
      <c r="B108" s="50" t="s">
        <v>8</v>
      </c>
      <c r="C108" s="51" t="s">
        <v>21</v>
      </c>
      <c r="D108" s="74" t="s">
        <v>18</v>
      </c>
      <c r="E108" s="52" t="s">
        <v>16</v>
      </c>
      <c r="F108" s="42"/>
      <c r="G108" s="86">
        <f>G94</f>
        <v>8.2769999999999992</v>
      </c>
      <c r="H108" s="86">
        <f t="shared" ref="H108:K108" si="67">H94</f>
        <v>8.2769999999999992</v>
      </c>
      <c r="I108" s="86">
        <f t="shared" si="67"/>
        <v>8.07</v>
      </c>
      <c r="J108" s="86">
        <f t="shared" si="67"/>
        <v>7.8090000000000002</v>
      </c>
      <c r="K108" s="87">
        <f t="shared" si="67"/>
        <v>7.6159999999999997</v>
      </c>
    </row>
    <row r="109" spans="2:13">
      <c r="B109" s="50"/>
      <c r="C109" s="54" t="s">
        <v>10</v>
      </c>
      <c r="D109" s="74" t="s">
        <v>18</v>
      </c>
      <c r="E109" s="55" t="s">
        <v>16</v>
      </c>
      <c r="F109" s="44"/>
      <c r="G109" s="88">
        <f>G95</f>
        <v>8.1897748580101837</v>
      </c>
      <c r="H109" s="88">
        <f t="shared" ref="H109:K109" si="68">H95</f>
        <v>8.3733060212726187</v>
      </c>
      <c r="I109" s="88">
        <f t="shared" si="68"/>
        <v>8.1430035374149643</v>
      </c>
      <c r="J109" s="88">
        <f t="shared" si="68"/>
        <v>7.9715335323033711</v>
      </c>
      <c r="K109" s="89">
        <f t="shared" si="68"/>
        <v>7.7810672931512661</v>
      </c>
    </row>
    <row r="110" spans="2:13" s="80" customFormat="1" ht="12.75">
      <c r="B110" s="81"/>
      <c r="C110" s="82" t="s">
        <v>11</v>
      </c>
      <c r="D110" s="83"/>
      <c r="E110" s="84"/>
      <c r="F110" s="84"/>
      <c r="G110" s="91" t="str">
        <f>G75</f>
        <v>Undervalued</v>
      </c>
      <c r="H110" s="91" t="str">
        <f t="shared" ref="H110:K110" si="69">H75</f>
        <v>Overvalued</v>
      </c>
      <c r="I110" s="91" t="str">
        <f t="shared" si="69"/>
        <v>Overvalued</v>
      </c>
      <c r="J110" s="91" t="str">
        <f t="shared" si="69"/>
        <v>Overvalued</v>
      </c>
      <c r="K110" s="92" t="str">
        <f t="shared" si="69"/>
        <v>Overvalued</v>
      </c>
    </row>
    <row r="113" spans="2:13">
      <c r="B113" s="45"/>
      <c r="C113" s="46"/>
      <c r="D113" s="47"/>
      <c r="E113" s="46"/>
      <c r="F113" s="46"/>
      <c r="G113" s="46">
        <v>2003</v>
      </c>
      <c r="H113" s="46">
        <v>2004</v>
      </c>
      <c r="I113" s="46">
        <v>2005</v>
      </c>
      <c r="J113" s="46">
        <v>2006</v>
      </c>
      <c r="K113" s="75">
        <v>2007</v>
      </c>
    </row>
    <row r="114" spans="2:13">
      <c r="B114" s="50" t="s">
        <v>3</v>
      </c>
      <c r="C114" s="51" t="s">
        <v>21</v>
      </c>
      <c r="D114" s="74" t="s">
        <v>18</v>
      </c>
      <c r="E114" s="52" t="s">
        <v>16</v>
      </c>
      <c r="F114" s="42"/>
      <c r="G114" s="42">
        <f>G19</f>
        <v>2.8879999999999999</v>
      </c>
      <c r="H114" s="42">
        <f t="shared" ref="H114:K114" si="70">H19</f>
        <v>2.6539999999999999</v>
      </c>
      <c r="I114" s="42">
        <f t="shared" si="70"/>
        <v>2.34</v>
      </c>
      <c r="J114" s="42">
        <f t="shared" si="70"/>
        <v>2.137</v>
      </c>
      <c r="K114" s="53">
        <f t="shared" si="70"/>
        <v>2.2210000000000001</v>
      </c>
    </row>
    <row r="115" spans="2:13">
      <c r="B115" s="50"/>
      <c r="C115" s="54" t="s">
        <v>22</v>
      </c>
      <c r="D115" s="74" t="s">
        <v>18</v>
      </c>
      <c r="E115" s="55" t="s">
        <v>16</v>
      </c>
      <c r="F115" s="44"/>
      <c r="G115" s="43">
        <f>G28</f>
        <v>5.6693588167499032</v>
      </c>
      <c r="H115" s="43">
        <f t="shared" ref="H115:K115" si="71">H28</f>
        <v>4.288267586735671</v>
      </c>
      <c r="I115" s="43">
        <f t="shared" si="71"/>
        <v>3.8834025802806282</v>
      </c>
      <c r="J115" s="43">
        <f t="shared" si="71"/>
        <v>3.2687606520933672</v>
      </c>
      <c r="K115" s="56">
        <f t="shared" si="71"/>
        <v>2.9113040259139287</v>
      </c>
    </row>
    <row r="116" spans="2:13">
      <c r="B116" s="76"/>
      <c r="C116" s="77" t="s">
        <v>11</v>
      </c>
      <c r="D116" s="78"/>
      <c r="E116" s="79"/>
      <c r="F116" s="79"/>
      <c r="G116" s="85" t="str">
        <f>G29</f>
        <v>Overvalued</v>
      </c>
      <c r="H116" s="85" t="str">
        <f t="shared" ref="H116:K116" si="72">H29</f>
        <v>Overvalued</v>
      </c>
      <c r="I116" s="85" t="str">
        <f t="shared" si="72"/>
        <v>Overvalued</v>
      </c>
      <c r="J116" s="85" t="str">
        <f t="shared" si="72"/>
        <v>Overvalued</v>
      </c>
      <c r="K116" s="90" t="str">
        <f t="shared" si="72"/>
        <v>Overvalued</v>
      </c>
    </row>
    <row r="117" spans="2:13">
      <c r="B117" s="50" t="s">
        <v>6</v>
      </c>
      <c r="C117" s="51" t="s">
        <v>21</v>
      </c>
      <c r="D117" s="74" t="s">
        <v>18</v>
      </c>
      <c r="E117" s="52" t="s">
        <v>16</v>
      </c>
      <c r="F117" s="42"/>
      <c r="G117" s="86">
        <f>G36</f>
        <v>29.45</v>
      </c>
      <c r="H117" s="86">
        <f t="shared" ref="H117:K117" si="73">H36</f>
        <v>27.748000000000001</v>
      </c>
      <c r="I117" s="86">
        <f t="shared" si="73"/>
        <v>28.782</v>
      </c>
      <c r="J117" s="86">
        <f t="shared" si="73"/>
        <v>26.331</v>
      </c>
      <c r="K117" s="87">
        <f t="shared" si="73"/>
        <v>25.815999999999999</v>
      </c>
    </row>
    <row r="118" spans="2:13">
      <c r="B118" s="50"/>
      <c r="C118" s="54" t="s">
        <v>22</v>
      </c>
      <c r="D118" s="74" t="s">
        <v>18</v>
      </c>
      <c r="E118" s="55" t="s">
        <v>16</v>
      </c>
      <c r="F118" s="44"/>
      <c r="G118" s="88">
        <f>G45</f>
        <v>34.484291202458699</v>
      </c>
      <c r="H118" s="88">
        <f t="shared" ref="H118:K118" si="74">H45</f>
        <v>31.442687368219286</v>
      </c>
      <c r="I118" s="88">
        <f t="shared" si="74"/>
        <v>28.921260382333553</v>
      </c>
      <c r="J118" s="88">
        <f t="shared" si="74"/>
        <v>29.448496850685434</v>
      </c>
      <c r="K118" s="89">
        <f t="shared" si="74"/>
        <v>26.78183155946321</v>
      </c>
    </row>
    <row r="119" spans="2:13" ht="15.75">
      <c r="B119" s="76"/>
      <c r="C119" s="77" t="s">
        <v>11</v>
      </c>
      <c r="D119" s="78"/>
      <c r="E119" s="79"/>
      <c r="F119" s="79"/>
      <c r="G119" s="85" t="str">
        <f>G46</f>
        <v>Overvalued</v>
      </c>
      <c r="H119" s="85" t="str">
        <f t="shared" ref="H119:K119" si="75">H46</f>
        <v>Overvalued</v>
      </c>
      <c r="I119" s="85" t="str">
        <f t="shared" si="75"/>
        <v>Overvalued</v>
      </c>
      <c r="J119" s="85" t="str">
        <f t="shared" si="75"/>
        <v>Overvalued</v>
      </c>
      <c r="K119" s="90" t="str">
        <f t="shared" si="75"/>
        <v>Overvalued</v>
      </c>
      <c r="M119" s="110" t="s">
        <v>20</v>
      </c>
    </row>
    <row r="120" spans="2:13">
      <c r="B120" s="50" t="s">
        <v>7</v>
      </c>
      <c r="C120" s="51" t="s">
        <v>21</v>
      </c>
      <c r="D120" s="74" t="s">
        <v>18</v>
      </c>
      <c r="E120" s="52" t="s">
        <v>16</v>
      </c>
      <c r="F120" s="42"/>
      <c r="G120" s="86">
        <f>G53</f>
        <v>45.604999999999997</v>
      </c>
      <c r="H120" s="86">
        <f t="shared" ref="H120:K120" si="76">H53</f>
        <v>43.585000000000001</v>
      </c>
      <c r="I120" s="86">
        <f t="shared" si="76"/>
        <v>45.064999999999998</v>
      </c>
      <c r="J120" s="86">
        <f t="shared" si="76"/>
        <v>44.244999999999997</v>
      </c>
      <c r="K120" s="87">
        <f t="shared" si="76"/>
        <v>40.755000000000003</v>
      </c>
    </row>
    <row r="121" spans="2:13">
      <c r="B121" s="50"/>
      <c r="C121" s="54" t="s">
        <v>22</v>
      </c>
      <c r="D121" s="74" t="s">
        <v>18</v>
      </c>
      <c r="E121" s="55" t="s">
        <v>16</v>
      </c>
      <c r="F121" s="44"/>
      <c r="G121" s="88">
        <f>G62</f>
        <v>51.415902804456401</v>
      </c>
      <c r="H121" s="88">
        <f t="shared" ref="H121:K121" si="77">H62</f>
        <v>48.480990990990982</v>
      </c>
      <c r="I121" s="88">
        <f t="shared" si="77"/>
        <v>45.456622563329873</v>
      </c>
      <c r="J121" s="88">
        <f t="shared" si="77"/>
        <v>46.413276676546857</v>
      </c>
      <c r="K121" s="89">
        <f t="shared" si="77"/>
        <v>46.067214252660804</v>
      </c>
    </row>
    <row r="122" spans="2:13">
      <c r="B122" s="76"/>
      <c r="C122" s="77" t="s">
        <v>11</v>
      </c>
      <c r="D122" s="78"/>
      <c r="E122" s="79"/>
      <c r="F122" s="79"/>
      <c r="G122" s="85" t="str">
        <f>G63</f>
        <v>Overvalued</v>
      </c>
      <c r="H122" s="85" t="str">
        <f t="shared" ref="H122:K122" si="78">H63</f>
        <v>Overvalued</v>
      </c>
      <c r="I122" s="85" t="str">
        <f t="shared" si="78"/>
        <v>Overvalued</v>
      </c>
      <c r="J122" s="85" t="str">
        <f t="shared" si="78"/>
        <v>Overvalued</v>
      </c>
      <c r="K122" s="90" t="str">
        <f t="shared" si="78"/>
        <v>Overvalued</v>
      </c>
    </row>
    <row r="123" spans="2:13">
      <c r="B123" s="50" t="s">
        <v>8</v>
      </c>
      <c r="C123" s="51" t="s">
        <v>21</v>
      </c>
      <c r="D123" s="74" t="s">
        <v>18</v>
      </c>
      <c r="E123" s="52" t="s">
        <v>16</v>
      </c>
      <c r="F123" s="42"/>
      <c r="G123" s="86">
        <f>G70</f>
        <v>8.2769999999999992</v>
      </c>
      <c r="H123" s="86">
        <f t="shared" ref="H123:K123" si="79">H70</f>
        <v>8.2769999999999992</v>
      </c>
      <c r="I123" s="86">
        <f t="shared" si="79"/>
        <v>8.07</v>
      </c>
      <c r="J123" s="86">
        <f t="shared" si="79"/>
        <v>7.8090000000000002</v>
      </c>
      <c r="K123" s="87">
        <f t="shared" si="79"/>
        <v>7.6159999999999997</v>
      </c>
    </row>
    <row r="124" spans="2:13">
      <c r="B124" s="50"/>
      <c r="C124" s="54" t="s">
        <v>22</v>
      </c>
      <c r="D124" s="74" t="s">
        <v>18</v>
      </c>
      <c r="E124" s="55" t="s">
        <v>16</v>
      </c>
      <c r="F124" s="44"/>
      <c r="G124" s="88">
        <f>G79</f>
        <v>8.3715988282750669</v>
      </c>
      <c r="H124" s="88">
        <f t="shared" ref="H124:K124" si="80">H79</f>
        <v>8.375365727429557</v>
      </c>
      <c r="I124" s="88">
        <f t="shared" si="80"/>
        <v>8.2294534325266024</v>
      </c>
      <c r="J124" s="88">
        <f t="shared" si="80"/>
        <v>7.9324601704334929</v>
      </c>
      <c r="K124" s="89">
        <f t="shared" si="80"/>
        <v>7.6890283202221203</v>
      </c>
    </row>
    <row r="125" spans="2:13">
      <c r="B125" s="81"/>
      <c r="C125" s="82" t="s">
        <v>11</v>
      </c>
      <c r="D125" s="83"/>
      <c r="E125" s="84"/>
      <c r="F125" s="84"/>
      <c r="G125" s="91" t="str">
        <f>G80</f>
        <v>Overvalued</v>
      </c>
      <c r="H125" s="91" t="str">
        <f t="shared" ref="H125:K125" si="81">H80</f>
        <v>Overvalued</v>
      </c>
      <c r="I125" s="91" t="str">
        <f t="shared" si="81"/>
        <v>Overvalued</v>
      </c>
      <c r="J125" s="91" t="str">
        <f t="shared" si="81"/>
        <v>Overvalued</v>
      </c>
      <c r="K125" s="92" t="str">
        <f t="shared" si="81"/>
        <v>Overvalued</v>
      </c>
    </row>
    <row r="128" spans="2:13">
      <c r="B128" s="45"/>
      <c r="C128" s="46"/>
      <c r="D128" s="47"/>
      <c r="E128" s="46"/>
      <c r="F128" s="46"/>
      <c r="G128" s="46">
        <v>2003</v>
      </c>
      <c r="H128" s="46">
        <v>2004</v>
      </c>
      <c r="I128" s="46">
        <v>2005</v>
      </c>
      <c r="J128" s="46">
        <v>2006</v>
      </c>
      <c r="K128" s="75">
        <v>2007</v>
      </c>
    </row>
    <row r="129" spans="2:13">
      <c r="B129" s="50" t="s">
        <v>3</v>
      </c>
      <c r="C129" s="51" t="s">
        <v>21</v>
      </c>
      <c r="D129" s="74" t="s">
        <v>18</v>
      </c>
      <c r="E129" s="52" t="s">
        <v>16</v>
      </c>
      <c r="F129" s="42"/>
      <c r="G129" s="42">
        <f>G19</f>
        <v>2.8879999999999999</v>
      </c>
      <c r="H129" s="42">
        <f t="shared" ref="H129:K129" si="82">H19</f>
        <v>2.6539999999999999</v>
      </c>
      <c r="I129" s="42">
        <f t="shared" si="82"/>
        <v>2.34</v>
      </c>
      <c r="J129" s="42">
        <f t="shared" si="82"/>
        <v>2.137</v>
      </c>
      <c r="K129" s="53">
        <f t="shared" si="82"/>
        <v>2.2210000000000001</v>
      </c>
    </row>
    <row r="130" spans="2:13">
      <c r="B130" s="50"/>
      <c r="C130" s="54" t="s">
        <v>10</v>
      </c>
      <c r="D130" s="74" t="s">
        <v>18</v>
      </c>
      <c r="E130" s="55" t="s">
        <v>16</v>
      </c>
      <c r="F130" s="44"/>
      <c r="G130" s="43">
        <f>G23</f>
        <v>3.9609423617623891</v>
      </c>
      <c r="H130" s="43">
        <f t="shared" ref="H130:K130" si="83">H23</f>
        <v>2.9993553585946278</v>
      </c>
      <c r="I130" s="43">
        <f t="shared" si="83"/>
        <v>2.7427527430972236</v>
      </c>
      <c r="J130" s="43">
        <f t="shared" si="83"/>
        <v>2.3627006274768827</v>
      </c>
      <c r="K130" s="56">
        <f t="shared" si="83"/>
        <v>2.1318262503754779</v>
      </c>
    </row>
    <row r="131" spans="2:13">
      <c r="B131" s="76"/>
      <c r="C131" s="77" t="s">
        <v>24</v>
      </c>
      <c r="D131" s="78"/>
      <c r="E131" s="79"/>
      <c r="F131" s="79"/>
      <c r="G131" s="85" t="str">
        <f>G24</f>
        <v>Overvalued</v>
      </c>
      <c r="H131" s="85" t="str">
        <f t="shared" ref="H131:K131" si="84">H24</f>
        <v>Overvalued</v>
      </c>
      <c r="I131" s="85" t="str">
        <f t="shared" si="84"/>
        <v>Overvalued</v>
      </c>
      <c r="J131" s="85" t="str">
        <f t="shared" si="84"/>
        <v>Overvalued</v>
      </c>
      <c r="K131" s="90" t="str">
        <f t="shared" si="84"/>
        <v>Undervalued</v>
      </c>
    </row>
    <row r="132" spans="2:13">
      <c r="B132" s="76"/>
      <c r="C132" s="54" t="s">
        <v>22</v>
      </c>
      <c r="D132" s="78"/>
      <c r="E132" s="79"/>
      <c r="F132" s="79"/>
      <c r="G132" s="85">
        <f>G28</f>
        <v>5.6693588167499032</v>
      </c>
      <c r="H132" s="85">
        <f t="shared" ref="H132:K132" si="85">H28</f>
        <v>4.288267586735671</v>
      </c>
      <c r="I132" s="85">
        <f t="shared" si="85"/>
        <v>3.8834025802806282</v>
      </c>
      <c r="J132" s="85">
        <f t="shared" si="85"/>
        <v>3.2687606520933672</v>
      </c>
      <c r="K132" s="90">
        <f t="shared" si="85"/>
        <v>2.9113040259139287</v>
      </c>
    </row>
    <row r="133" spans="2:13">
      <c r="B133" s="76"/>
      <c r="C133" s="77" t="s">
        <v>23</v>
      </c>
      <c r="D133" s="78"/>
      <c r="E133" s="79"/>
      <c r="F133" s="79"/>
      <c r="G133" s="85" t="str">
        <f>G29</f>
        <v>Overvalued</v>
      </c>
      <c r="H133" s="85" t="str">
        <f t="shared" ref="H133:K133" si="86">H29</f>
        <v>Overvalued</v>
      </c>
      <c r="I133" s="85" t="str">
        <f t="shared" si="86"/>
        <v>Overvalued</v>
      </c>
      <c r="J133" s="85" t="str">
        <f t="shared" si="86"/>
        <v>Overvalued</v>
      </c>
      <c r="K133" s="90" t="str">
        <f t="shared" si="86"/>
        <v>Overvalued</v>
      </c>
    </row>
    <row r="134" spans="2:13">
      <c r="B134" s="50" t="s">
        <v>6</v>
      </c>
      <c r="C134" s="51" t="s">
        <v>21</v>
      </c>
      <c r="D134" s="74" t="s">
        <v>18</v>
      </c>
      <c r="E134" s="52" t="s">
        <v>16</v>
      </c>
      <c r="F134" s="42"/>
      <c r="G134" s="86">
        <f>G36</f>
        <v>29.45</v>
      </c>
      <c r="H134" s="86">
        <f t="shared" ref="H134:K134" si="87">H36</f>
        <v>27.748000000000001</v>
      </c>
      <c r="I134" s="86">
        <f t="shared" si="87"/>
        <v>28.782</v>
      </c>
      <c r="J134" s="86">
        <f t="shared" si="87"/>
        <v>26.331</v>
      </c>
      <c r="K134" s="87">
        <f t="shared" si="87"/>
        <v>25.815999999999999</v>
      </c>
    </row>
    <row r="135" spans="2:13">
      <c r="B135" s="50"/>
      <c r="C135" s="54" t="s">
        <v>10</v>
      </c>
      <c r="D135" s="74" t="s">
        <v>18</v>
      </c>
      <c r="E135" s="55" t="s">
        <v>16</v>
      </c>
      <c r="F135" s="44"/>
      <c r="G135" s="88">
        <f>G40</f>
        <v>35.337056937658481</v>
      </c>
      <c r="H135" s="88">
        <f t="shared" ref="H135:K135" si="88">H40</f>
        <v>31.807639170987951</v>
      </c>
      <c r="I135" s="88">
        <f t="shared" si="88"/>
        <v>30.229483697113409</v>
      </c>
      <c r="J135" s="88">
        <f t="shared" si="88"/>
        <v>30.591234069854785</v>
      </c>
      <c r="K135" s="89">
        <f t="shared" si="88"/>
        <v>27.004264588638499</v>
      </c>
    </row>
    <row r="136" spans="2:13">
      <c r="B136" s="76"/>
      <c r="C136" s="77" t="s">
        <v>24</v>
      </c>
      <c r="D136" s="78"/>
      <c r="E136" s="79"/>
      <c r="F136" s="79"/>
      <c r="G136" s="85" t="str">
        <f>G41</f>
        <v>Overvalued</v>
      </c>
      <c r="H136" s="85" t="str">
        <f t="shared" ref="H136:K136" si="89">H41</f>
        <v>Overvalued</v>
      </c>
      <c r="I136" s="85" t="str">
        <f t="shared" si="89"/>
        <v>Overvalued</v>
      </c>
      <c r="J136" s="85" t="str">
        <f t="shared" si="89"/>
        <v>Overvalued</v>
      </c>
      <c r="K136" s="90" t="str">
        <f t="shared" si="89"/>
        <v>Overvalued</v>
      </c>
    </row>
    <row r="137" spans="2:13">
      <c r="B137" s="76"/>
      <c r="C137" s="54" t="s">
        <v>22</v>
      </c>
      <c r="D137" s="78"/>
      <c r="E137" s="79"/>
      <c r="F137" s="79"/>
      <c r="G137" s="85">
        <f>G45</f>
        <v>34.484291202458699</v>
      </c>
      <c r="H137" s="85">
        <f t="shared" ref="H137:K137" si="90">H45</f>
        <v>31.442687368219286</v>
      </c>
      <c r="I137" s="85">
        <f t="shared" si="90"/>
        <v>28.921260382333553</v>
      </c>
      <c r="J137" s="85">
        <f t="shared" si="90"/>
        <v>29.448496850685434</v>
      </c>
      <c r="K137" s="90">
        <f t="shared" si="90"/>
        <v>26.78183155946321</v>
      </c>
    </row>
    <row r="138" spans="2:13" ht="15.75">
      <c r="B138" s="76"/>
      <c r="C138" s="77" t="s">
        <v>23</v>
      </c>
      <c r="D138" s="78"/>
      <c r="E138" s="79"/>
      <c r="F138" s="79"/>
      <c r="G138" s="85" t="str">
        <f>G46</f>
        <v>Overvalued</v>
      </c>
      <c r="H138" s="85" t="str">
        <f t="shared" ref="H138:K138" si="91">H46</f>
        <v>Overvalued</v>
      </c>
      <c r="I138" s="85" t="str">
        <f t="shared" si="91"/>
        <v>Overvalued</v>
      </c>
      <c r="J138" s="85" t="str">
        <f t="shared" si="91"/>
        <v>Overvalued</v>
      </c>
      <c r="K138" s="90" t="str">
        <f t="shared" si="91"/>
        <v>Overvalued</v>
      </c>
      <c r="M138" s="93" t="s">
        <v>13</v>
      </c>
    </row>
    <row r="139" spans="2:13" ht="15.75">
      <c r="B139" s="50" t="s">
        <v>7</v>
      </c>
      <c r="C139" s="51" t="s">
        <v>21</v>
      </c>
      <c r="D139" s="74" t="s">
        <v>18</v>
      </c>
      <c r="E139" s="52" t="s">
        <v>16</v>
      </c>
      <c r="F139" s="42"/>
      <c r="G139" s="86">
        <f>G53</f>
        <v>45.604999999999997</v>
      </c>
      <c r="H139" s="86">
        <f t="shared" ref="H139:K139" si="92">H53</f>
        <v>43.585000000000001</v>
      </c>
      <c r="I139" s="86">
        <f t="shared" si="92"/>
        <v>45.064999999999998</v>
      </c>
      <c r="J139" s="86">
        <f t="shared" si="92"/>
        <v>44.244999999999997</v>
      </c>
      <c r="K139" s="87">
        <f t="shared" si="92"/>
        <v>40.755000000000003</v>
      </c>
      <c r="M139" s="110" t="s">
        <v>20</v>
      </c>
    </row>
    <row r="140" spans="2:13">
      <c r="B140" s="50"/>
      <c r="C140" s="54" t="s">
        <v>10</v>
      </c>
      <c r="D140" s="74" t="s">
        <v>18</v>
      </c>
      <c r="E140" s="55" t="s">
        <v>16</v>
      </c>
      <c r="F140" s="44"/>
      <c r="G140" s="88">
        <f>G57</f>
        <v>48.782603813389059</v>
      </c>
      <c r="H140" s="88">
        <f t="shared" ref="H140:K140" si="93">H57</f>
        <v>46.081919861946567</v>
      </c>
      <c r="I140" s="88">
        <f t="shared" si="93"/>
        <v>43.928309692437814</v>
      </c>
      <c r="J140" s="88">
        <f t="shared" si="93"/>
        <v>46.207852109053498</v>
      </c>
      <c r="K140" s="89">
        <f t="shared" si="93"/>
        <v>44.793112551625931</v>
      </c>
    </row>
    <row r="141" spans="2:13">
      <c r="B141" s="76"/>
      <c r="C141" s="77" t="s">
        <v>24</v>
      </c>
      <c r="D141" s="78"/>
      <c r="E141" s="79"/>
      <c r="F141" s="79"/>
      <c r="G141" s="85" t="str">
        <f>G58</f>
        <v>Overvalued</v>
      </c>
      <c r="H141" s="85" t="str">
        <f t="shared" ref="H141:K141" si="94">H58</f>
        <v>Overvalued</v>
      </c>
      <c r="I141" s="85" t="str">
        <f t="shared" si="94"/>
        <v>Undervalued</v>
      </c>
      <c r="J141" s="85" t="str">
        <f t="shared" si="94"/>
        <v>Overvalued</v>
      </c>
      <c r="K141" s="90" t="str">
        <f t="shared" si="94"/>
        <v>Overvalued</v>
      </c>
    </row>
    <row r="142" spans="2:13">
      <c r="B142" s="76"/>
      <c r="C142" s="54" t="s">
        <v>22</v>
      </c>
      <c r="D142" s="78"/>
      <c r="E142" s="79"/>
      <c r="F142" s="79"/>
      <c r="G142" s="85">
        <f>G62</f>
        <v>51.415902804456401</v>
      </c>
      <c r="H142" s="85">
        <f t="shared" ref="H142:K142" si="95">H62</f>
        <v>48.480990990990982</v>
      </c>
      <c r="I142" s="85">
        <f t="shared" si="95"/>
        <v>45.456622563329873</v>
      </c>
      <c r="J142" s="85">
        <f t="shared" si="95"/>
        <v>46.413276676546857</v>
      </c>
      <c r="K142" s="90">
        <f t="shared" si="95"/>
        <v>46.067214252660804</v>
      </c>
    </row>
    <row r="143" spans="2:13">
      <c r="B143" s="76"/>
      <c r="C143" s="77" t="s">
        <v>23</v>
      </c>
      <c r="D143" s="78"/>
      <c r="E143" s="79"/>
      <c r="F143" s="79"/>
      <c r="G143" s="85" t="str">
        <f>G63</f>
        <v>Overvalued</v>
      </c>
      <c r="H143" s="85" t="str">
        <f t="shared" ref="H143:K143" si="96">H63</f>
        <v>Overvalued</v>
      </c>
      <c r="I143" s="85" t="str">
        <f t="shared" si="96"/>
        <v>Overvalued</v>
      </c>
      <c r="J143" s="85" t="str">
        <f t="shared" si="96"/>
        <v>Overvalued</v>
      </c>
      <c r="K143" s="90" t="str">
        <f t="shared" si="96"/>
        <v>Overvalued</v>
      </c>
    </row>
    <row r="144" spans="2:13">
      <c r="B144" s="50" t="s">
        <v>8</v>
      </c>
      <c r="C144" s="51" t="s">
        <v>21</v>
      </c>
      <c r="D144" s="74" t="s">
        <v>18</v>
      </c>
      <c r="E144" s="52" t="s">
        <v>16</v>
      </c>
      <c r="F144" s="42"/>
      <c r="G144" s="86">
        <f>G70</f>
        <v>8.2769999999999992</v>
      </c>
      <c r="H144" s="86">
        <f t="shared" ref="H144:K144" si="97">H70</f>
        <v>8.2769999999999992</v>
      </c>
      <c r="I144" s="86">
        <f t="shared" si="97"/>
        <v>8.07</v>
      </c>
      <c r="J144" s="86">
        <f t="shared" si="97"/>
        <v>7.8090000000000002</v>
      </c>
      <c r="K144" s="87">
        <f t="shared" si="97"/>
        <v>7.6159999999999997</v>
      </c>
    </row>
    <row r="145" spans="2:11">
      <c r="B145" s="50"/>
      <c r="C145" s="54" t="s">
        <v>10</v>
      </c>
      <c r="D145" s="74" t="s">
        <v>18</v>
      </c>
      <c r="E145" s="55" t="s">
        <v>16</v>
      </c>
      <c r="F145" s="44"/>
      <c r="G145" s="88">
        <f>G74</f>
        <v>8.1897748580101837</v>
      </c>
      <c r="H145" s="88">
        <f t="shared" ref="H145:K145" si="98">H74</f>
        <v>8.3733060212726187</v>
      </c>
      <c r="I145" s="88">
        <f t="shared" si="98"/>
        <v>8.1430035374149643</v>
      </c>
      <c r="J145" s="88">
        <f t="shared" si="98"/>
        <v>7.9715335323033711</v>
      </c>
      <c r="K145" s="89">
        <f t="shared" si="98"/>
        <v>7.7810672931512661</v>
      </c>
    </row>
    <row r="146" spans="2:11">
      <c r="B146" s="76"/>
      <c r="C146" s="77" t="s">
        <v>24</v>
      </c>
      <c r="D146" s="78"/>
      <c r="E146" s="79"/>
      <c r="F146" s="79"/>
      <c r="G146" s="85" t="str">
        <f>G75</f>
        <v>Undervalued</v>
      </c>
      <c r="H146" s="85" t="str">
        <f t="shared" ref="H146:K146" si="99">H75</f>
        <v>Overvalued</v>
      </c>
      <c r="I146" s="85" t="str">
        <f t="shared" si="99"/>
        <v>Overvalued</v>
      </c>
      <c r="J146" s="85" t="str">
        <f t="shared" si="99"/>
        <v>Overvalued</v>
      </c>
      <c r="K146" s="90" t="str">
        <f t="shared" si="99"/>
        <v>Overvalued</v>
      </c>
    </row>
    <row r="147" spans="2:11">
      <c r="B147" s="76"/>
      <c r="C147" s="54" t="s">
        <v>22</v>
      </c>
      <c r="D147" s="78"/>
      <c r="E147" s="79"/>
      <c r="F147" s="79"/>
      <c r="G147" s="85">
        <f>G79</f>
        <v>8.3715988282750669</v>
      </c>
      <c r="H147" s="85">
        <f t="shared" ref="H147:K147" si="100">H79</f>
        <v>8.375365727429557</v>
      </c>
      <c r="I147" s="85">
        <f t="shared" si="100"/>
        <v>8.2294534325266024</v>
      </c>
      <c r="J147" s="85">
        <f t="shared" si="100"/>
        <v>7.9324601704334929</v>
      </c>
      <c r="K147" s="90">
        <f t="shared" si="100"/>
        <v>7.6890283202221203</v>
      </c>
    </row>
    <row r="148" spans="2:11">
      <c r="B148" s="81"/>
      <c r="C148" s="82" t="s">
        <v>23</v>
      </c>
      <c r="D148" s="83"/>
      <c r="E148" s="84"/>
      <c r="F148" s="84"/>
      <c r="G148" s="91" t="str">
        <f>G80</f>
        <v>Overvalued</v>
      </c>
      <c r="H148" s="91" t="str">
        <f t="shared" ref="H148:K148" si="101">H80</f>
        <v>Overvalued</v>
      </c>
      <c r="I148" s="91" t="str">
        <f t="shared" si="101"/>
        <v>Overvalued</v>
      </c>
      <c r="J148" s="91" t="str">
        <f t="shared" si="101"/>
        <v>Overvalued</v>
      </c>
      <c r="K148" s="92" t="str">
        <f t="shared" si="101"/>
        <v>Overvalued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>
      <selection activeCell="R36" sqref="R36"/>
    </sheetView>
  </sheetViews>
  <sheetFormatPr defaultRowHeight="1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>
      <selection activeCell="E24" sqref="E24"/>
    </sheetView>
  </sheetViews>
  <sheetFormatPr defaultRowHeight="1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55" zoomScaleNormal="55" workbookViewId="0">
      <selection activeCell="T42" sqref="T42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5</vt:i4>
      </vt:variant>
    </vt:vector>
  </HeadingPairs>
  <TitlesOfParts>
    <vt:vector size="5" baseType="lpstr">
      <vt:lpstr>Introduction</vt:lpstr>
      <vt:lpstr>Calculations</vt:lpstr>
      <vt:lpstr>PPP</vt:lpstr>
      <vt:lpstr>IFE</vt:lpstr>
      <vt:lpstr>IRP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Georgiadis Nikos</dc:creator>
  <cp:lastModifiedBy>Georgiadis Nikos</cp:lastModifiedBy>
  <dcterms:created xsi:type="dcterms:W3CDTF">2012-02-16T11:22:06Z</dcterms:created>
  <dcterms:modified xsi:type="dcterms:W3CDTF">2013-05-27T12:58:28Z</dcterms:modified>
</cp:coreProperties>
</file>